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m01vm016\業務\101総務部\財政課\財務班\006  決算統計\021　R06決算統計\60　令和６年度財政状況資料集の提出について\05　最終版公表\"/>
    </mc:Choice>
  </mc:AlternateContent>
  <xr:revisionPtr revIDLastSave="0" documentId="14_{03F6E992-17CA-4BB1-9669-6311E70E612C}" xr6:coauthVersionLast="47" xr6:coauthVersionMax="47" xr10:uidLastSave="{00000000-0000-0000-0000-000000000000}"/>
  <bookViews>
    <workbookView xWindow="-120" yWindow="-120" windowWidth="20730" windowHeight="117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W35" i="10"/>
  <c r="BW36" i="10" s="1"/>
  <c r="BW37" i="10" s="1"/>
  <c r="BW38" i="10" s="1"/>
  <c r="BW39" i="10" s="1"/>
  <c r="BW40" i="10" s="1"/>
  <c r="BW41" i="10" s="1"/>
  <c r="BW42" i="10" s="1"/>
  <c r="BW43" i="10" s="1"/>
  <c r="BE35" i="10"/>
  <c r="C35" i="10"/>
  <c r="BW34" i="10"/>
  <c r="CO34" i="10" s="1"/>
  <c r="CO35" i="10" s="1"/>
  <c r="BE34" i="10"/>
  <c r="U34" i="10"/>
  <c r="U35"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<sst xmlns="http://schemas.openxmlformats.org/spreadsheetml/2006/main" count="1116" uniqueCount="567">
  <si>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</si>
  <si>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</si>
  <si>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</si>
  <si>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</si>
  <si>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</si>
  <si>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</si>
  <si>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</si>
  <si>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</si>
  <si>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</si>
  <si>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</si>
  <si>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</si>
  <si>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</si>
  <si>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</si>
  <si>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</si>
  <si>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</si>
  <si>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</si>
  <si>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</si>
  <si>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</si>
  <si>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</si>
  <si>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</si>
  <si>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</si>
  <si>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</si>
  <si>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</si>
  <si>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</si>
  <si>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</si>
  <si>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</si>
  <si>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</si>
  <si>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</si>
  <si>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</si>
  <si>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</si>
  <si>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</si>
  <si>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</si>
  <si>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</si>
  <si>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</si>
  <si>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</si>
  <si>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</si>
  <si>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</si>
  <si>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</si>
  <si>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</si>
  <si>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</si>
  <si>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</si>
  <si>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</si>
  <si>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</si>
  <si>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</si>
  <si>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</si>
  <si>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</si>
  <si>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</si>
  <si>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</si>
  <si>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</si>
  <si>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</si>
  <si>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</si>
  <si>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</si>
  <si>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</si>
  <si>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</si>
  <si>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</si>
  <si>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</si>
  <si>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</si>
  <si>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</si>
  <si>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</si>
  <si>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</si>
  <si>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</si>
  <si>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</si>
  <si>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</si>
  <si>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</si>
  <si>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</si>
  <si>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</si>
  <si>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</si>
  <si>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</si>
  <si>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</si>
  <si>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</si>
  <si>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</si>
  <si>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</si>
  <si>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</si>
  <si>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</si>
  <si>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</si>
  <si>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</si>
  <si>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</si>
  <si>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</si>
  <si>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</si>
  <si>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</si>
  <si>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</si>
  <si>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</si>
  <si>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</si>
  <si>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</si>
  <si>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</si>
  <si>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</si>
  <si>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</si>
  <si>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</si>
  <si>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</si>
  <si>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</si>
  <si>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</si>
  <si>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</si>
  <si>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</si>
  <si>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</si>
  <si>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</si>
  <si>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</si>
  <si>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</si>
  <si>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</si>
  <si>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</si>
  <si>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</si>
  <si>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</si>
  <si>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</si>
  <si>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</si>
  <si>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</si>
  <si>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</si>
  <si>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</si>
  <si>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</si>
  <si>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</si>
  <si>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</si>
  <si>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</si>
  <si>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</si>
  <si>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</si>
  <si>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</si>
  <si>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</si>
  <si>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</si>
  <si>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</si>
  <si>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</si>
  <si>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</si>
  <si>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</si>
  <si>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</si>
  <si>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</si>
  <si>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</si>
  <si>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</si>
  <si>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</si>
  <si>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</si>
  <si>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</si>
  <si>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</si>
  <si>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</si>
  <si>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</si>
  <si>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</si>
  <si>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</si>
  <si>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</si>
  <si>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</si>
  <si>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</si>
  <si>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</si>
  <si>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</si>
  <si>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</si>
  <si>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</si>
  <si>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</si>
  <si>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</si>
  <si>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</si>
  <si>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</si>
  <si>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</si>
  <si>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</si>
  <si>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</si>
  <si>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</si>
  <si>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</si>
  <si>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</si>
  <si>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</si>
  <si>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</si>
  <si>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</si>
  <si>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</si>
  <si>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</si>
  <si>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</si>
  <si>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</si>
  <si>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</si>
  <si>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</si>
  <si>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</si>
  <si>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</si>
  <si>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</si>
  <si>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</si>
  <si>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</si>
  <si>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</si>
  <si>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</si>
  <si>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</si>
  <si>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</si>
  <si>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</si>
  <si>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</si>
  <si>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</si>
  <si>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</si>
  <si>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</si>
  <si>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</si>
  <si>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</si>
  <si>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</si>
  <si>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</si>
  <si>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</si>
  <si>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</si>
  <si>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</si>
  <si>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</si>
  <si>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</si>
  <si>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</si>
  <si>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</si>
  <si>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</si>
  <si>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</si>
  <si>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</si>
  <si>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</si>
  <si>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</si>
  <si>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</si>
  <si>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</si>
  <si>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</si>
  <si>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</si>
  <si>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</si>
  <si>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</si>
  <si>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</si>
  <si>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</si>
  <si>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</si>
  <si>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</si>
  <si>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</si>
  <si>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</si>
  <si>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</si>
  <si>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</si>
  <si>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</si>
  <si>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</si>
  <si>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長崎県南島原市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</si>
  <si>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</si>
  <si>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</si>
  <si>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</si>
  <si>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</si>
  <si>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</si>
  <si>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</si>
  <si>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</si>
  <si>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</si>
  <si>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</si>
  <si>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</si>
  <si>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</si>
  <si>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</si>
  <si>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</si>
  <si>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</si>
  <si>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</si>
  <si>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</si>
  <si>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</si>
  <si>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</si>
  <si>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</si>
  <si>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</si>
  <si>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</si>
  <si>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</si>
  <si>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</si>
  <si>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</si>
  <si>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</si>
  <si>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</si>
  <si>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</si>
  <si>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</si>
  <si>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</si>
  <si>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</si>
  <si>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</si>
  <si>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</si>
  <si>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</si>
  <si>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</si>
  <si>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</si>
  <si>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</si>
  <si>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</si>
  <si>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</si>
  <si>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</si>
  <si>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</si>
  <si>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</si>
  <si>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</si>
  <si>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</si>
  <si>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</si>
  <si>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</si>
  <si>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</si>
  <si>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</si>
  <si>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</si>
  <si>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</si>
  <si>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</si>
  <si>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</si>
  <si>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</si>
  <si>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</si>
  <si>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</si>
  <si>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</si>
  <si>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</si>
  <si>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</si>
  <si>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</si>
  <si>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</si>
  <si>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</si>
  <si>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</si>
  <si>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</si>
  <si>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</si>
  <si>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</si>
  <si>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</si>
  <si>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</si>
  <si>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</si>
  <si>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</si>
  <si>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</si>
  <si>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</si>
  <si>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</si>
  <si>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</si>
  <si>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</si>
  <si>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</si>
  <si>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</si>
  <si>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</si>
  <si>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</si>
  <si>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</si>
  <si>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</si>
  <si>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</si>
  <si>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</si>
  <si>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</si>
  <si>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</si>
  <si>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</si>
  <si>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</si>
  <si>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</si>
  <si>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</si>
  <si>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</si>
  <si>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</si>
  <si>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</si>
  <si>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</si>
  <si>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</si>
  <si>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</si>
  <si>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</si>
  <si>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</si>
  <si>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</si>
  <si>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</si>
  <si>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</si>
  <si>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</si>
  <si>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</si>
  <si>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</si>
  <si>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</si>
  <si>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</si>
  <si>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</si>
  <si>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</si>
  <si>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</si>
  <si>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</si>
  <si>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</si>
  <si>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</si>
  <si>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</si>
  <si>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</si>
  <si>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</si>
  <si>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</si>
  <si>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</si>
  <si>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</si>
  <si>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</si>
  <si>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</si>
  <si>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</si>
  <si>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</si>
  <si>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</si>
  <si>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</si>
  <si>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</si>
  <si>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</si>
  <si>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</si>
  <si>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</si>
  <si>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</si>
  <si>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</si>
  <si>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</si>
  <si>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</si>
  <si>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</si>
  <si>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</si>
  <si>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</si>
  <si>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</si>
  <si>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</si>
  <si>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</si>
  <si>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</si>
  <si>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</si>
  <si>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</si>
  <si>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</si>
  <si>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</si>
  <si>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</si>
  <si>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</si>
  <si>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</si>
  <si>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</si>
  <si>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</si>
  <si>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</si>
  <si>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</si>
  <si>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</si>
  <si>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</si>
  <si>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</si>
  <si>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長崎県南島原市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</si>
  <si>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</si>
  <si>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</si>
  <si>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</si>
  <si>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</si>
  <si>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</si>
  <si>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</si>
  <si>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</si>
  <si>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</si>
  <si>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</si>
  <si>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</si>
  <si>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</si>
  <si>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</si>
  <si>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</si>
  <si>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</si>
  <si>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</si>
  <si>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</si>
  <si>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</si>
  <si>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</si>
  <si>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</si>
  <si>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</si>
  <si>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</si>
  <si>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</si>
  <si>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</si>
  <si>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</si>
  <si>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</si>
  <si>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</si>
  <si>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</si>
  <si>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</si>
  <si>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</si>
  <si>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</si>
  <si>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</si>
  <si>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</si>
  <si>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</si>
  <si>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</si>
  <si>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</si>
  <si>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</si>
  <si>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</si>
  <si>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</si>
  <si>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</si>
  <si>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</si>
  <si>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</si>
  <si>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</si>
  <si>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</si>
  <si>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</si>
  <si>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</si>
  <si>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</si>
  <si>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</si>
  <si>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</si>
  <si>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</si>
  <si>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</si>
  <si>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</si>
  <si>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</si>
  <si>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</si>
  <si>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</si>
  <si>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</si>
  <si>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</si>
  <si>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</si>
  <si>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</si>
  <si>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</si>
  <si>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</si>
  <si>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</si>
  <si>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</si>
  <si>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</si>
  <si>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</si>
  <si>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</si>
  <si>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</si>
  <si>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</si>
  <si>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</si>
  <si>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</si>
  <si>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</si>
  <si>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</si>
  <si>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</si>
  <si>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</si>
  <si>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</si>
  <si>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</si>
  <si>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</si>
  <si>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</si>
  <si>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</si>
  <si>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</si>
  <si>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</si>
  <si>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</si>
  <si>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</si>
  <si>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</si>
  <si>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</si>
  <si>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</si>
  <si>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</si>
  <si>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</si>
  <si>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</si>
  <si>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</si>
  <si>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</si>
  <si>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</si>
  <si>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</si>
  <si>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</si>
  <si>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</si>
  <si>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</si>
  <si>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</si>
  <si>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</si>
  <si>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</si>
  <si>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</si>
  <si>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</si>
  <si>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</si>
  <si>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</si>
  <si>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</si>
  <si>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</si>
  <si>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</si>
  <si>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</si>
  <si>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</si>
  <si>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</si>
  <si>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</si>
  <si>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</si>
  <si>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</si>
  <si>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</si>
  <si>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</si>
  <si>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</si>
  <si>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</si>
  <si>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</si>
  <si>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</si>
  <si>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</si>
  <si>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</si>
  <si>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</si>
  <si>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</si>
  <si>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</si>
  <si>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</si>
  <si>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</si>
  <si>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</si>
  <si>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</si>
  <si>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</si>
  <si>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</si>
  <si>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</si>
  <si>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</si>
  <si>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</si>
  <si>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</si>
  <si>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</si>
  <si>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</si>
  <si>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</si>
  <si>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</si>
  <si>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</si>
  <si>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</si>
  <si>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</si>
  <si>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</si>
  <si>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</si>
  <si>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</si>
  <si>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</si>
  <si>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</si>
  <si>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</si>
  <si>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</si>
  <si>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</si>
  <si>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</si>
  <si>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</si>
  <si>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</si>
  <si>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</si>
  <si>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</si>
  <si>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</si>
  <si>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</si>
  <si>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</si>
  <si>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</si>
  <si>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</si>
  <si>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</si>
  <si>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</si>
  <si>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</si>
  <si>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</si>
  <si>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</si>
  <si>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</si>
  <si>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</si>
  <si>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</si>
  <si>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</si>
  <si>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</si>
  <si>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</si>
  <si>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</si>
  <si>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</si>
  <si>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</si>
  <si>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</si>
  <si>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</si>
  <si>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</si>
  <si>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</si>
  <si>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</si>
  <si>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</si>
  <si>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</si>
  <si>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</si>
  <si>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</si>
  <si>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</si>
  <si>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</si>
  <si>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</si>
  <si>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</si>
  <si>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</si>
  <si>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</si>
  <si>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</si>
  <si>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原城振興公社</t>
    <phoneticPr fontId="2"/>
  </si>
  <si>
    <t>ミナサポ</t>
    <phoneticPr fontId="2"/>
  </si>
  <si>
    <t>県央県南広域環境組合（一般会計）</t>
  </si>
  <si>
    <t>島原地域広域市町村圏組合（一般会計）</t>
  </si>
  <si>
    <t>島原地域広域市町村圏組合（介護保険事業特別会計）</t>
  </si>
  <si>
    <t>雲仙・南島原保健組合（一般会計）</t>
  </si>
  <si>
    <t>雲仙・南島原保健組合（介護老人保健施設事業特別会計）</t>
  </si>
  <si>
    <t>雲仙・南島原保健組合（病院事業会計）</t>
  </si>
  <si>
    <t>長崎県病院企業団：島原病院（長崎県病院企業団病院事業会計）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</si>
  <si>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</si>
  <si>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</si>
  <si>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</si>
  <si>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</si>
  <si>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</si>
  <si>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</si>
  <si>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</si>
  <si>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</si>
  <si>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合併振興基金</t>
  </si>
  <si>
    <t>学校施設整備基金</t>
  </si>
  <si>
    <t>地域福祉基金</t>
  </si>
  <si>
    <t>ふるさと応援寄附基金</t>
  </si>
  <si>
    <t>公共施設整備基金</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</si>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</sst>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2"/>
      <color theme="1"/>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38" fontId="39" fillId="0" borderId="0" applyFont="0" applyFill="0" applyBorder="0" applyAlignment="0" applyProtection="0">
      <alignment vertical="center"/>
    </xf>
    <xf numFmtId="0" fontId="38" fillId="0" borderId="0">
      <alignment vertical="center"/>
    </xf>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4">
    <cellStyle name="桁区切り 2" xfId="21" xr:uid="{FC05BFA1-D906-48CC-BBA5-FC6BB64A3A89}"/>
    <cellStyle name="標準" xfId="0" builtinId="0"/>
    <cellStyle name="標準 2" xfId="6" xr:uid="{00000000-0005-0000-0000-000001000000}"/>
    <cellStyle name="標準 2 2" xfId="7" xr:uid="{00000000-0005-0000-0000-000002000000}"/>
    <cellStyle name="標準 2 3" xfId="10" xr:uid="{00000000-0005-0000-0000-000003000000}"/>
    <cellStyle name="標準 2 4" xfId="22" xr:uid="{334151E0-996B-447E-BE65-2CA87ACCF936}"/>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0EC2B14-E98E-49FA-89A1-89079DCB284E}"/>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3" xr:uid="{A48D1FC1-8C6E-4237-B5E5-C2A868B9050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CF2-4016-8368-840175C3C0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170201</c:v>
                </c:pt>
                <c:pt idx="1">
                  <c:v>139510</c:v>
                </c:pt>
                <c:pt idx="2">
                  <c:v>110603</c:v>
                </c:pt>
                <c:pt idx="3">
                  <c:v>129346</c:v>
                </c:pt>
                <c:pt idx="4">
                  <c:v>151711</c:v>
                </c:pt>
              </c:numCache>
            </c:numRef>
          </c:val>
          <c:smooth val="0"/>
          <c:extLst>
            <c:ext xmlns:c16="http://schemas.microsoft.com/office/drawing/2014/chart" uri="{C3380CC4-5D6E-409C-BE32-E72D297353CC}">
              <c16:uniqueId val="{00000001-5CF2-4016-8368-840175C3C0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c:v>
                </c:pt>
                <c:pt idx="1">
                  <c:v>9.51</c:v>
                </c:pt>
                <c:pt idx="2">
                  <c:v>10.63</c:v>
                </c:pt>
                <c:pt idx="3">
                  <c:v>11.08</c:v>
                </c:pt>
                <c:pt idx="4">
                  <c:v>7.96</c:v>
                </c:pt>
              </c:numCache>
            </c:numRef>
          </c:val>
          <c:extLst>
            <c:ext xmlns:c16="http://schemas.microsoft.com/office/drawing/2014/chart" uri="{C3380CC4-5D6E-409C-BE32-E72D297353CC}">
              <c16:uniqueId val="{00000000-3CD7-4EF5-A8F2-65FD3AA91F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19.68</c:v>
                </c:pt>
                <c:pt idx="1">
                  <c:v>19.03</c:v>
                </c:pt>
                <c:pt idx="2">
                  <c:v>19.55</c:v>
                </c:pt>
                <c:pt idx="3">
                  <c:v>20.57</c:v>
                </c:pt>
                <c:pt idx="4">
                  <c:v>24.17</c:v>
                </c:pt>
              </c:numCache>
            </c:numRef>
          </c:val>
          <c:extLst>
            <c:ext xmlns:c16="http://schemas.microsoft.com/office/drawing/2014/chart" uri="{C3380CC4-5D6E-409C-BE32-E72D297353CC}">
              <c16:uniqueId val="{00000001-3CD7-4EF5-A8F2-65FD3AA91F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10.34</c:v>
                </c:pt>
                <c:pt idx="1">
                  <c:v>12.45</c:v>
                </c:pt>
                <c:pt idx="2">
                  <c:v>9.52</c:v>
                </c:pt>
                <c:pt idx="3">
                  <c:v>7.44</c:v>
                </c:pt>
                <c:pt idx="4">
                  <c:v>6.67</c:v>
                </c:pt>
              </c:numCache>
            </c:numRef>
          </c:val>
          <c:smooth val="0"/>
          <c:extLst>
            <c:ext xmlns:c16="http://schemas.microsoft.com/office/drawing/2014/chart" uri="{C3380CC4-5D6E-409C-BE32-E72D297353CC}">
              <c16:uniqueId val="{00000002-3CD7-4EF5-A8F2-65FD3AA91F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90-48E6-950F-FDD79495B7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90-48E6-950F-FDD79495B7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90-48E6-950F-FDD79495B79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90-48E6-950F-FDD79495B79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190-48E6-950F-FDD79495B79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2190-48E6-950F-FDD79495B79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c:v>
                </c:pt>
                <c:pt idx="2">
                  <c:v>#N/A</c:v>
                </c:pt>
                <c:pt idx="3">
                  <c:v>1.34</c:v>
                </c:pt>
                <c:pt idx="4">
                  <c:v>#N/A</c:v>
                </c:pt>
                <c:pt idx="5">
                  <c:v>1.56</c:v>
                </c:pt>
                <c:pt idx="6">
                  <c:v>#N/A</c:v>
                </c:pt>
                <c:pt idx="7">
                  <c:v>1.01</c:v>
                </c:pt>
                <c:pt idx="8">
                  <c:v>#N/A</c:v>
                </c:pt>
                <c:pt idx="9">
                  <c:v>0.56000000000000005</c:v>
                </c:pt>
              </c:numCache>
            </c:numRef>
          </c:val>
          <c:extLst>
            <c:ext xmlns:c16="http://schemas.microsoft.com/office/drawing/2014/chart" uri="{C3380CC4-5D6E-409C-BE32-E72D297353CC}">
              <c16:uniqueId val="{00000006-2190-48E6-950F-FDD79495B79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1.83</c:v>
                </c:pt>
                <c:pt idx="2">
                  <c:v>#N/A</c:v>
                </c:pt>
                <c:pt idx="3">
                  <c:v>2.04</c:v>
                </c:pt>
                <c:pt idx="4">
                  <c:v>#N/A</c:v>
                </c:pt>
                <c:pt idx="5">
                  <c:v>2.38</c:v>
                </c:pt>
                <c:pt idx="6">
                  <c:v>#N/A</c:v>
                </c:pt>
                <c:pt idx="7">
                  <c:v>2.62</c:v>
                </c:pt>
                <c:pt idx="8">
                  <c:v>#N/A</c:v>
                </c:pt>
                <c:pt idx="9">
                  <c:v>2.87</c:v>
                </c:pt>
              </c:numCache>
            </c:numRef>
          </c:val>
          <c:extLst>
            <c:ext xmlns:c16="http://schemas.microsoft.com/office/drawing/2014/chart" uri="{C3380CC4-5D6E-409C-BE32-E72D297353CC}">
              <c16:uniqueId val="{00000007-2190-48E6-950F-FDD79495B7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3.31</c:v>
                </c:pt>
                <c:pt idx="2">
                  <c:v>#N/A</c:v>
                </c:pt>
                <c:pt idx="3">
                  <c:v>3.04</c:v>
                </c:pt>
                <c:pt idx="4">
                  <c:v>#N/A</c:v>
                </c:pt>
                <c:pt idx="5">
                  <c:v>3.15</c:v>
                </c:pt>
                <c:pt idx="6">
                  <c:v>#N/A</c:v>
                </c:pt>
                <c:pt idx="7">
                  <c:v>3.64</c:v>
                </c:pt>
                <c:pt idx="8">
                  <c:v>#N/A</c:v>
                </c:pt>
                <c:pt idx="9">
                  <c:v>3.8</c:v>
                </c:pt>
              </c:numCache>
            </c:numRef>
          </c:val>
          <c:extLst>
            <c:ext xmlns:c16="http://schemas.microsoft.com/office/drawing/2014/chart" uri="{C3380CC4-5D6E-409C-BE32-E72D297353CC}">
              <c16:uniqueId val="{00000008-2190-48E6-950F-FDD79495B79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10.89</c:v>
                </c:pt>
                <c:pt idx="2">
                  <c:v>#N/A</c:v>
                </c:pt>
                <c:pt idx="3">
                  <c:v>9.5</c:v>
                </c:pt>
                <c:pt idx="4">
                  <c:v>#N/A</c:v>
                </c:pt>
                <c:pt idx="5">
                  <c:v>10.62</c:v>
                </c:pt>
                <c:pt idx="6">
                  <c:v>#N/A</c:v>
                </c:pt>
                <c:pt idx="7">
                  <c:v>11.07</c:v>
                </c:pt>
                <c:pt idx="8">
                  <c:v>#N/A</c:v>
                </c:pt>
                <c:pt idx="9">
                  <c:v>7.96</c:v>
                </c:pt>
              </c:numCache>
            </c:numRef>
          </c:val>
          <c:extLst>
            <c:ext xmlns:c16="http://schemas.microsoft.com/office/drawing/2014/chart" uri="{C3380CC4-5D6E-409C-BE32-E72D297353CC}">
              <c16:uniqueId val="{00000009-2190-48E6-950F-FDD79495B7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3812</c:v>
                </c:pt>
                <c:pt idx="5">
                  <c:v>4043</c:v>
                </c:pt>
                <c:pt idx="8">
                  <c:v>4061</c:v>
                </c:pt>
                <c:pt idx="11">
                  <c:v>3922</c:v>
                </c:pt>
                <c:pt idx="14">
                  <c:v>3813</c:v>
                </c:pt>
              </c:numCache>
            </c:numRef>
          </c:val>
          <c:extLst>
            <c:ext xmlns:c16="http://schemas.microsoft.com/office/drawing/2014/chart" uri="{C3380CC4-5D6E-409C-BE32-E72D297353CC}">
              <c16:uniqueId val="{00000000-566E-48E8-8281-2389362020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566E-48E8-8281-2389362020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1</c:v>
                </c:pt>
                <c:pt idx="6">
                  <c:v>1</c:v>
                </c:pt>
                <c:pt idx="9">
                  <c:v>1</c:v>
                </c:pt>
                <c:pt idx="12">
                  <c:v>0</c:v>
                </c:pt>
              </c:numCache>
            </c:numRef>
          </c:val>
          <c:extLst>
            <c:ext xmlns:c16="http://schemas.microsoft.com/office/drawing/2014/chart" uri="{C3380CC4-5D6E-409C-BE32-E72D297353CC}">
              <c16:uniqueId val="{00000002-566E-48E8-8281-2389362020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114</c:v>
                </c:pt>
                <c:pt idx="3">
                  <c:v>128</c:v>
                </c:pt>
                <c:pt idx="6">
                  <c:v>148</c:v>
                </c:pt>
                <c:pt idx="9">
                  <c:v>137</c:v>
                </c:pt>
                <c:pt idx="12">
                  <c:v>107</c:v>
                </c:pt>
              </c:numCache>
            </c:numRef>
          </c:val>
          <c:extLst>
            <c:ext xmlns:c16="http://schemas.microsoft.com/office/drawing/2014/chart" uri="{C3380CC4-5D6E-409C-BE32-E72D297353CC}">
              <c16:uniqueId val="{00000003-566E-48E8-8281-2389362020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424</c:v>
                </c:pt>
                <c:pt idx="3">
                  <c:v>430</c:v>
                </c:pt>
                <c:pt idx="6">
                  <c:v>430</c:v>
                </c:pt>
                <c:pt idx="9">
                  <c:v>405</c:v>
                </c:pt>
                <c:pt idx="12">
                  <c:v>405</c:v>
                </c:pt>
              </c:numCache>
            </c:numRef>
          </c:val>
          <c:extLst>
            <c:ext xmlns:c16="http://schemas.microsoft.com/office/drawing/2014/chart" uri="{C3380CC4-5D6E-409C-BE32-E72D297353CC}">
              <c16:uniqueId val="{00000004-566E-48E8-8281-2389362020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6E-48E8-8281-2389362020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6E-48E8-8281-2389362020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2477</c:v>
                </c:pt>
                <c:pt idx="3">
                  <c:v>2907</c:v>
                </c:pt>
                <c:pt idx="6">
                  <c:v>2840</c:v>
                </c:pt>
                <c:pt idx="9">
                  <c:v>2509</c:v>
                </c:pt>
                <c:pt idx="12">
                  <c:v>2524</c:v>
                </c:pt>
              </c:numCache>
            </c:numRef>
          </c:val>
          <c:extLst>
            <c:ext xmlns:c16="http://schemas.microsoft.com/office/drawing/2014/chart" uri="{C3380CC4-5D6E-409C-BE32-E72D297353CC}">
              <c16:uniqueId val="{00000007-566E-48E8-8281-2389362020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-789</c:v>
                </c:pt>
                <c:pt idx="2">
                  <c:v>#N/A</c:v>
                </c:pt>
                <c:pt idx="3">
                  <c:v>#N/A</c:v>
                </c:pt>
                <c:pt idx="4">
                  <c:v>-577</c:v>
                </c:pt>
                <c:pt idx="5">
                  <c:v>#N/A</c:v>
                </c:pt>
                <c:pt idx="6">
                  <c:v>#N/A</c:v>
                </c:pt>
                <c:pt idx="7">
                  <c:v>-642</c:v>
                </c:pt>
                <c:pt idx="8">
                  <c:v>#N/A</c:v>
                </c:pt>
                <c:pt idx="9">
                  <c:v>#N/A</c:v>
                </c:pt>
                <c:pt idx="10">
                  <c:v>-869</c:v>
                </c:pt>
                <c:pt idx="11">
                  <c:v>#N/A</c:v>
                </c:pt>
                <c:pt idx="12">
                  <c:v>#N/A</c:v>
                </c:pt>
                <c:pt idx="13">
                  <c:v>-777</c:v>
                </c:pt>
                <c:pt idx="14">
                  <c:v>#N/A</c:v>
                </c:pt>
              </c:numCache>
            </c:numRef>
          </c:val>
          <c:smooth val="0"/>
          <c:extLst>
            <c:ext xmlns:c16="http://schemas.microsoft.com/office/drawing/2014/chart" uri="{C3380CC4-5D6E-409C-BE32-E72D297353CC}">
              <c16:uniqueId val="{00000008-566E-48E8-8281-2389362020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31271</c:v>
                </c:pt>
                <c:pt idx="5">
                  <c:v>30464</c:v>
                </c:pt>
                <c:pt idx="8">
                  <c:v>28464</c:v>
                </c:pt>
                <c:pt idx="11">
                  <c:v>27204</c:v>
                </c:pt>
                <c:pt idx="14">
                  <c:v>26592</c:v>
                </c:pt>
              </c:numCache>
            </c:numRef>
          </c:val>
          <c:extLst>
            <c:ext xmlns:c16="http://schemas.microsoft.com/office/drawing/2014/chart" uri="{C3380CC4-5D6E-409C-BE32-E72D297353CC}">
              <c16:uniqueId val="{00000000-E4B5-4150-B519-1EDB002A87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95</c:v>
                </c:pt>
                <c:pt idx="5">
                  <c:v>57</c:v>
                </c:pt>
                <c:pt idx="8">
                  <c:v>50</c:v>
                </c:pt>
                <c:pt idx="11">
                  <c:v>133</c:v>
                </c:pt>
                <c:pt idx="14">
                  <c:v>205</c:v>
                </c:pt>
              </c:numCache>
            </c:numRef>
          </c:val>
          <c:extLst>
            <c:ext xmlns:c16="http://schemas.microsoft.com/office/drawing/2014/chart" uri="{C3380CC4-5D6E-409C-BE32-E72D297353CC}">
              <c16:uniqueId val="{00000001-E4B5-4150-B519-1EDB002A87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14184</c:v>
                </c:pt>
                <c:pt idx="5">
                  <c:v>13494</c:v>
                </c:pt>
                <c:pt idx="8">
                  <c:v>14138</c:v>
                </c:pt>
                <c:pt idx="11">
                  <c:v>14939</c:v>
                </c:pt>
                <c:pt idx="14">
                  <c:v>16129</c:v>
                </c:pt>
              </c:numCache>
            </c:numRef>
          </c:val>
          <c:extLst>
            <c:ext xmlns:c16="http://schemas.microsoft.com/office/drawing/2014/chart" uri="{C3380CC4-5D6E-409C-BE32-E72D297353CC}">
              <c16:uniqueId val="{00000002-E4B5-4150-B519-1EDB002A87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B5-4150-B519-1EDB002A87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B5-4150-B519-1EDB002A87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B5-4150-B519-1EDB002A87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3817</c:v>
                </c:pt>
                <c:pt idx="3">
                  <c:v>3913</c:v>
                </c:pt>
                <c:pt idx="6">
                  <c:v>3463</c:v>
                </c:pt>
                <c:pt idx="9">
                  <c:v>3575</c:v>
                </c:pt>
                <c:pt idx="12">
                  <c:v>3101</c:v>
                </c:pt>
              </c:numCache>
            </c:numRef>
          </c:val>
          <c:extLst>
            <c:ext xmlns:c16="http://schemas.microsoft.com/office/drawing/2014/chart" uri="{C3380CC4-5D6E-409C-BE32-E72D297353CC}">
              <c16:uniqueId val="{00000006-E4B5-4150-B519-1EDB002A87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230</c:v>
                </c:pt>
                <c:pt idx="3">
                  <c:v>424</c:v>
                </c:pt>
                <c:pt idx="6">
                  <c:v>387</c:v>
                </c:pt>
                <c:pt idx="9">
                  <c:v>405</c:v>
                </c:pt>
                <c:pt idx="12">
                  <c:v>798</c:v>
                </c:pt>
              </c:numCache>
            </c:numRef>
          </c:val>
          <c:extLst>
            <c:ext xmlns:c16="http://schemas.microsoft.com/office/drawing/2014/chart" uri="{C3380CC4-5D6E-409C-BE32-E72D297353CC}">
              <c16:uniqueId val="{00000007-E4B5-4150-B519-1EDB002A87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4946</c:v>
                </c:pt>
                <c:pt idx="3">
                  <c:v>4325</c:v>
                </c:pt>
                <c:pt idx="6">
                  <c:v>3917</c:v>
                </c:pt>
                <c:pt idx="9">
                  <c:v>3654</c:v>
                </c:pt>
                <c:pt idx="12">
                  <c:v>3470</c:v>
                </c:pt>
              </c:numCache>
            </c:numRef>
          </c:val>
          <c:extLst>
            <c:ext xmlns:c16="http://schemas.microsoft.com/office/drawing/2014/chart" uri="{C3380CC4-5D6E-409C-BE32-E72D297353CC}">
              <c16:uniqueId val="{00000008-E4B5-4150-B519-1EDB002A87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B5-4150-B519-1EDB002A87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23173</c:v>
                </c:pt>
                <c:pt idx="3">
                  <c:v>22193</c:v>
                </c:pt>
                <c:pt idx="6">
                  <c:v>20299</c:v>
                </c:pt>
                <c:pt idx="9">
                  <c:v>19772</c:v>
                </c:pt>
                <c:pt idx="12">
                  <c:v>20455</c:v>
                </c:pt>
              </c:numCache>
            </c:numRef>
          </c:val>
          <c:extLst>
            <c:ext xmlns:c16="http://schemas.microsoft.com/office/drawing/2014/chart" uri="{C3380CC4-5D6E-409C-BE32-E72D297353CC}">
              <c16:uniqueId val="{0000000A-E4B5-4150-B519-1EDB002A87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B5-4150-B519-1EDB002A87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3378</c:v>
                </c:pt>
                <c:pt idx="1">
                  <c:v>3530</c:v>
                </c:pt>
                <c:pt idx="2">
                  <c:v>4169</c:v>
                </c:pt>
              </c:numCache>
            </c:numRef>
          </c:val>
          <c:extLst>
            <c:ext xmlns:c16="http://schemas.microsoft.com/office/drawing/2014/chart" uri="{C3380CC4-5D6E-409C-BE32-E72D297353CC}">
              <c16:uniqueId val="{00000000-BE86-4F98-909A-23DD6153B9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2904</c:v>
                </c:pt>
                <c:pt idx="1">
                  <c:v>2841</c:v>
                </c:pt>
                <c:pt idx="2">
                  <c:v>2851</c:v>
                </c:pt>
              </c:numCache>
            </c:numRef>
          </c:val>
          <c:extLst>
            <c:ext xmlns:c16="http://schemas.microsoft.com/office/drawing/2014/chart" uri="{C3380CC4-5D6E-409C-BE32-E72D297353CC}">
              <c16:uniqueId val="{00000001-BE86-4F98-909A-23DD6153B9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10328</c:v>
                </c:pt>
                <c:pt idx="1">
                  <c:v>10707</c:v>
                </c:pt>
                <c:pt idx="2">
                  <c:v>11117</c:v>
                </c:pt>
              </c:numCache>
            </c:numRef>
          </c:val>
          <c:extLst>
            <c:ext xmlns:c16="http://schemas.microsoft.com/office/drawing/2014/chart" uri="{C3380CC4-5D6E-409C-BE32-E72D297353CC}">
              <c16:uniqueId val="{00000002-BE86-4F98-909A-23DD6153B9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継続的に繰上償還を行うことで後年度の公債費抑制を図ってきたが、自転車歩行者専用道路整備事業や世界遺産センター整備事業等の大型建設事業への借入に対する元利償還金が増加したことから。令和６年度元利償還金は</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一方、令和元年度より算入公債費等が元利償還金等を上回ったことで実質公債費比率の分子はマイナスとなり、令和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a:t>
          </a:r>
          <a:r>
            <a:rPr kumimoji="1" lang="en-US" altLang="ja-JP" sz="1400">
              <a:latin typeface="ＭＳ ゴシック" pitchFamily="49" charset="-128"/>
              <a:ea typeface="ＭＳ ゴシック" pitchFamily="49" charset="-128"/>
            </a:rPr>
            <a:t>777</a:t>
          </a:r>
          <a:r>
            <a:rPr kumimoji="1" lang="ja-JP" altLang="en-US" sz="1400">
              <a:latin typeface="ＭＳ ゴシック" pitchFamily="49" charset="-128"/>
              <a:ea typeface="ＭＳ ゴシック" pitchFamily="49" charset="-128"/>
            </a:rPr>
            <a:t>百万円となっている。</a:t>
          </a:r>
        </a:p>
        <a:p>
          <a:r>
            <a:rPr kumimoji="1" lang="ja-JP" altLang="en-US" sz="1400">
              <a:latin typeface="ＭＳ ゴシック" pitchFamily="49" charset="-128"/>
              <a:ea typeface="ＭＳ ゴシック" pitchFamily="49" charset="-128"/>
            </a:rPr>
            <a:t>　今後も中期財政見通しに基づいた繰上償還を行い、適正な水準を維持できるよう。過度な借り入れとならないような財政運営に努める。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満期一括償還の償還財源としての積み立ては行っていない。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一般会計等に係る地方債の現在高は、当該年度に繰上償還を実施したが、自転車歩行者専用道路整備事業や世界遺産センター整備事業による借入額が増加したことにより</a:t>
          </a:r>
          <a:r>
            <a:rPr kumimoji="1" lang="en-US" altLang="ja-JP" sz="1200">
              <a:latin typeface="ＭＳ ゴシック" pitchFamily="49" charset="-128"/>
              <a:ea typeface="ＭＳ ゴシック" pitchFamily="49" charset="-128"/>
            </a:rPr>
            <a:t>683</a:t>
          </a:r>
          <a:r>
            <a:rPr kumimoji="1" lang="ja-JP" altLang="en-US" sz="1200">
              <a:latin typeface="ＭＳ ゴシック" pitchFamily="49" charset="-128"/>
              <a:ea typeface="ＭＳ ゴシック" pitchFamily="49" charset="-128"/>
            </a:rPr>
            <a:t>百万円の増加となっている。</a:t>
          </a:r>
        </a:p>
        <a:p>
          <a:r>
            <a:rPr kumimoji="1" lang="ja-JP" altLang="en-US" sz="1200">
              <a:latin typeface="ＭＳ ゴシック" pitchFamily="49" charset="-128"/>
              <a:ea typeface="ＭＳ ゴシック" pitchFamily="49" charset="-128"/>
            </a:rPr>
            <a:t>　基準財政需要額算入見込額は、公債費の償還終了等により前年度比</a:t>
          </a:r>
          <a:r>
            <a:rPr kumimoji="1" lang="en-US" altLang="ja-JP" sz="1200">
              <a:latin typeface="ＭＳ ゴシック" pitchFamily="49" charset="-128"/>
              <a:ea typeface="ＭＳ ゴシック" pitchFamily="49" charset="-128"/>
            </a:rPr>
            <a:t>612</a:t>
          </a:r>
          <a:r>
            <a:rPr kumimoji="1" lang="ja-JP" altLang="en-US" sz="1200">
              <a:latin typeface="ＭＳ ゴシック" pitchFamily="49" charset="-128"/>
              <a:ea typeface="ＭＳ ゴシック" pitchFamily="49" charset="-128"/>
            </a:rPr>
            <a:t>百万円の減、充当可能財源等は、財政調整基金やふるさと応援寄附基金等の積立てにより増加したことから、充当可能財源等は前年度と比較し</a:t>
          </a:r>
          <a:r>
            <a:rPr kumimoji="1" lang="en-US" altLang="ja-JP" sz="1200">
              <a:latin typeface="ＭＳ ゴシック" pitchFamily="49" charset="-128"/>
              <a:ea typeface="ＭＳ ゴシック" pitchFamily="49" charset="-128"/>
            </a:rPr>
            <a:t>650</a:t>
          </a:r>
          <a:r>
            <a:rPr kumimoji="1" lang="ja-JP" altLang="en-US" sz="1200">
              <a:latin typeface="ＭＳ ゴシック" pitchFamily="49" charset="-128"/>
              <a:ea typeface="ＭＳ ゴシック" pitchFamily="49" charset="-128"/>
            </a:rPr>
            <a:t>百万円の増加となっている。</a:t>
          </a:r>
        </a:p>
        <a:p>
          <a:r>
            <a:rPr kumimoji="1" lang="ja-JP" altLang="en-US" sz="1200">
              <a:latin typeface="ＭＳ ゴシック" pitchFamily="49" charset="-128"/>
              <a:ea typeface="ＭＳ ゴシック" pitchFamily="49" charset="-128"/>
            </a:rPr>
            <a:t>　また、これまでと同様に充当可能財源等が将来負担額を上回ったため、将来負担比率の分子は、▲</a:t>
          </a:r>
          <a:r>
            <a:rPr kumimoji="1" lang="en-US" altLang="ja-JP" sz="1200">
              <a:latin typeface="ＭＳ ゴシック" pitchFamily="49" charset="-128"/>
              <a:ea typeface="ＭＳ ゴシック" pitchFamily="49" charset="-128"/>
            </a:rPr>
            <a:t>15,104</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今後も自転車歩行者専用道路整備事業や世界遺産センター整備事業などの大型建設事業が控えており、地方債現在高の増加が見込まれることから、過度な地方債依存とならない財政運営と業務改善や事業の見直しによる経費の縮減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長崎県南島原市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繰上償還の財源のため減債基金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百万円、ふるさと応援寄附基金の充当財源のため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百万円などを取崩した。一方、財政調整基金に令和７年度土地購入財源として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百万円、減債基金に基金運用益等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百万円、ふるさと応援寄附基金に寄附金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築年数が経過している公共施設等が多く、施設整備や老朽化対策など、今後の財政需要の増大に適切に対応していけるように個々の特定目的基金に積立てていくことを予定している。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・ふるさと応援寄附基金：世界遺産登録に関する事業、子どもたちの健全育成など寄付者の意向に沿った事業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・庁舎建設基金：本庁舎建設事業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年度以降の新型コロナウイルス感染症対策資金利子補給等補助金に要する経費を積み立てるための事業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百万円を積立て、施設整備に必要な財源として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百万円積立て、目的事業の財源のため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百万円を積立て、公共施設の整備に必要な財源として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・新型コロナウイルス感染症対策資金利子補給等基金：新型コロナウイルス感染症対策資金利子補給等補助金に必要な財源として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・学校施設整備基金：築年数が経過している施設が多く、学校施設整備の財源として、今後も年間数億円程度を積立てる予定である。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・公共施設整備基金：築年数が経過している施設が多く、公共施設整備の財源として、今後も年間数億円程度を積立てる予定である。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・庁舎建設基金：庁舎建設に要する財源を確保するため、今後も年間数億円程度を積立てる予定である。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財政調整基金残高は、令和６年度において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百万円増加したが、これは令和７年度土地購入財源として一時的に確保したものである。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今後の人口減少による税収の減少などにより、引き続き更に厳しい財政状況が想定されることから、将来負担に備え、概ね標準財政規模比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％程度を確保することを目標に取り組んでいく。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後年度の財政負担軽減のための繰上償還の財源として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百万円を取崩したが、基金運用益等を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・後年度の財政負担軽減のため、中期財政見通しに基づき令和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年度まで実施する繰上償還の財源として取崩すこととしている。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
40,141
170.15
36,263,251
34,539,531
1,373,770
17,252,506
20,454,591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43.2</a:t>
          </a:r>
          <a:r>
            <a:rPr kumimoji="1" lang="ja-JP" altLang="en-US" sz="1300">
              <a:latin typeface="ＭＳ Ｐゴシック" panose="020B0600070205080204" pitchFamily="50" charset="-128"/>
              <a:ea typeface="ＭＳ Ｐゴシック" panose="020B0600070205080204" pitchFamily="50" charset="-128"/>
            </a:rPr>
            <a:t>％）に加え、長引く景気低迷による新規設備投資の抑制並びに雇用の低迷などにより財政基盤が弱く、類似団体平均を大きく下回っている。「行政改革大綱」に基づく「集中改革プラン」及び「財政計画」による、事業の選択と集中、効率の良い組織改革、人事管理の適正化、遊休財産の利活用、市税等の滞納徴収強化や自主財源確保など、更なる行財政改革に引き続き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定員適正化計画による職員数削減や地方債繰上償還による公債費の削減を図っている。前年度から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ポイント改善し、類似団体平均値と比較すると</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ポイント下回っている。引き続き集中改革プランに基づき、定員適正化並びに行財政改革への取組を通じて義務的経費の削減に努めるとともに、市税等の滞納徴収を強化するなど、財源の確保に努める。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41728</xdr:rowOff>
    </xdr:from>
    <xdr:to>
      <xdr:col>23</xdr:col>
      <xdr:colOff>133350</xdr:colOff>
      <xdr:row>59</xdr:row>
      <xdr:rowOff>96883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57278"/>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96883</xdr:rowOff>
    </xdr:from>
    <xdr:to>
      <xdr:col>19</xdr:col>
      <xdr:colOff>133350</xdr:colOff>
      <xdr:row>59</xdr:row>
      <xdr:rowOff>124460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1243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59</xdr:row>
      <xdr:rowOff>124460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693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31387</xdr:rowOff>
    </xdr:from>
    <xdr:to>
      <xdr:col>11</xdr:col>
      <xdr:colOff>31750</xdr:colOff>
      <xdr:row>59</xdr:row>
      <xdr:rowOff>65859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469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162378</xdr:rowOff>
    </xdr:from>
    <xdr:to>
      <xdr:col>23</xdr:col>
      <xdr:colOff>184150</xdr:colOff>
      <xdr:row>59</xdr:row>
      <xdr:rowOff>92528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7455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46083</xdr:rowOff>
    </xdr:from>
    <xdr:to>
      <xdr:col>19</xdr:col>
      <xdr:colOff>184150</xdr:colOff>
      <xdr:row>59</xdr:row>
      <xdr:rowOff>147683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157860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30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152037</xdr:rowOff>
    </xdr:from>
    <xdr:to>
      <xdr:col>11</xdr:col>
      <xdr:colOff>82550</xdr:colOff>
      <xdr:row>59</xdr:row>
      <xdr:rowOff>82187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92364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15059</xdr:rowOff>
    </xdr:from>
    <xdr:to>
      <xdr:col>7</xdr:col>
      <xdr:colOff>31750</xdr:colOff>
      <xdr:row>59</xdr:row>
      <xdr:rowOff>116659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126836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人当たりに対する金額は、類似団体平均を</a:t>
          </a:r>
          <a:r>
            <a:rPr kumimoji="1" lang="en-US" altLang="ja-JP" sz="1300">
              <a:latin typeface="ＭＳ Ｐゴシック" panose="020B0600070205080204" pitchFamily="50" charset="-128"/>
              <a:ea typeface="ＭＳ Ｐゴシック" panose="020B0600070205080204" pitchFamily="50" charset="-128"/>
            </a:rPr>
            <a:t>40,317</a:t>
          </a:r>
          <a:r>
            <a:rPr kumimoji="1" lang="ja-JP" altLang="en-US" sz="1300">
              <a:latin typeface="ＭＳ Ｐゴシック" panose="020B0600070205080204" pitchFamily="50" charset="-128"/>
              <a:ea typeface="ＭＳ Ｐゴシック" panose="020B0600070205080204" pitchFamily="50" charset="-128"/>
            </a:rPr>
            <a:t>円下回った。平成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年の合併以降、人件費が要因となり類似団体平均値より高い水準だったが、定員適正化に取り組んできた結果、平成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年度より類似団体平均値を下回っている。引き続き第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次定員適正化計画により更なる人件費抑制を図るとともに、施設等の維持管理経費見直しなどの行財政改革を進め、コスト低減を図る。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39332</xdr:rowOff>
    </xdr:from>
    <xdr:to>
      <xdr:col>23</xdr:col>
      <xdr:colOff>133350</xdr:colOff>
      <xdr:row>81</xdr:row>
      <xdr:rowOff>40435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6782"/>
          <a:ext cx="8382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25212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2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37582</xdr:rowOff>
    </xdr:from>
    <xdr:to>
      <xdr:col>19</xdr:col>
      <xdr:colOff>133350</xdr:colOff>
      <xdr:row>81</xdr:row>
      <xdr:rowOff>39332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5032"/>
          <a:ext cx="8890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37582</xdr:rowOff>
    </xdr:from>
    <xdr:to>
      <xdr:col>15</xdr:col>
      <xdr:colOff>82550</xdr:colOff>
      <xdr:row>81</xdr:row>
      <xdr:rowOff>38306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5032"/>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33062</xdr:rowOff>
    </xdr:from>
    <xdr:to>
      <xdr:col>11</xdr:col>
      <xdr:colOff>31750</xdr:colOff>
      <xdr:row>81</xdr:row>
      <xdr:rowOff>38306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0512"/>
          <a:ext cx="889000" cy="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161085</xdr:rowOff>
    </xdr:from>
    <xdr:to>
      <xdr:col>23</xdr:col>
      <xdr:colOff>184150</xdr:colOff>
      <xdr:row>81</xdr:row>
      <xdr:rowOff>91235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82362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159982</xdr:rowOff>
    </xdr:from>
    <xdr:to>
      <xdr:col>19</xdr:col>
      <xdr:colOff>184150</xdr:colOff>
      <xdr:row>81</xdr:row>
      <xdr:rowOff>90132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100309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158232</xdr:rowOff>
    </xdr:from>
    <xdr:to>
      <xdr:col>15</xdr:col>
      <xdr:colOff>133350</xdr:colOff>
      <xdr:row>81</xdr:row>
      <xdr:rowOff>88382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98559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158956</xdr:rowOff>
    </xdr:from>
    <xdr:to>
      <xdr:col>11</xdr:col>
      <xdr:colOff>82550</xdr:colOff>
      <xdr:row>81</xdr:row>
      <xdr:rowOff>89106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99283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153712</xdr:rowOff>
    </xdr:from>
    <xdr:to>
      <xdr:col>7</xdr:col>
      <xdr:colOff>31750</xdr:colOff>
      <xdr:row>81</xdr:row>
      <xdr:rowOff>83862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94039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適正化の着実な推進と、時間外勤務手当の縮減、社会福祉業務手当の廃止などを行い、給与水準の適正化に取組んできた結果、類似団体平均値と同水準にある。引き続き、これまでの取組を継続し、な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町合併後、行財政基盤確立のため、職員数の削減に向けた定員適正化計画の実施に取り組んだ結果、平成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年度より類似団体平均値を下回っている。引き続き、第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次定員適正化計画に基づく職員数削減を実施し、より適正な定員管理に努める。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70443</xdr:rowOff>
    </xdr:from>
    <xdr:to>
      <xdr:col>81</xdr:col>
      <xdr:colOff>44450</xdr:colOff>
      <xdr:row>60</xdr:row>
      <xdr:rowOff>80899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57443"/>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70443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44573"/>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51139</xdr:rowOff>
    </xdr:from>
    <xdr:to>
      <xdr:col>72</xdr:col>
      <xdr:colOff>203200</xdr:colOff>
      <xdr:row>60</xdr:row>
      <xdr:rowOff>57573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3813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34248</xdr:rowOff>
    </xdr:from>
    <xdr:to>
      <xdr:col>68</xdr:col>
      <xdr:colOff>152400</xdr:colOff>
      <xdr:row>60</xdr:row>
      <xdr:rowOff>51139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212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30099</xdr:rowOff>
    </xdr:from>
    <xdr:to>
      <xdr:col>81</xdr:col>
      <xdr:colOff>95250</xdr:colOff>
      <xdr:row>60</xdr:row>
      <xdr:rowOff>131699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46626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6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19643</xdr:rowOff>
    </xdr:from>
    <xdr:to>
      <xdr:col>77</xdr:col>
      <xdr:colOff>95250</xdr:colOff>
      <xdr:row>60</xdr:row>
      <xdr:rowOff>121243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131420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339</xdr:rowOff>
    </xdr:from>
    <xdr:to>
      <xdr:col>68</xdr:col>
      <xdr:colOff>203200</xdr:colOff>
      <xdr:row>60</xdr:row>
      <xdr:rowOff>101939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112116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154898</xdr:rowOff>
    </xdr:from>
    <xdr:to>
      <xdr:col>64</xdr:col>
      <xdr:colOff>152400</xdr:colOff>
      <xdr:row>60</xdr:row>
      <xdr:rowOff>85048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95225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3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計画的な地方債の繰上償還により、前年度に比べ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ポイント下回った。しかしながら、令和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自転車歩行者専用道路整備事業、世界遺産センター整備事業、防災行政無線整備事業等の大型事業にかかる地方債を借り入れており、今後の公債費の増が見込まれることから、政策評価を踏まえ、「第</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期南島原市総合計画」に位置づけた重点プロジェクトを中心に財源を重点配分するとともに、財源確保については、地方債に過度な依存をすることのない財政運営に努める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65299</xdr:rowOff>
    </xdr:from>
    <xdr:to>
      <xdr:col>81</xdr:col>
      <xdr:colOff>44450</xdr:colOff>
      <xdr:row>35</xdr:row>
      <xdr:rowOff>75353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06604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75353</xdr:rowOff>
    </xdr:from>
    <xdr:to>
      <xdr:col>77</xdr:col>
      <xdr:colOff>44450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07610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81386</xdr:rowOff>
    </xdr:from>
    <xdr:to>
      <xdr:col>72</xdr:col>
      <xdr:colOff>203200</xdr:colOff>
      <xdr:row>35</xdr:row>
      <xdr:rowOff>83397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0821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83397</xdr:rowOff>
    </xdr:from>
    <xdr:to>
      <xdr:col>68</xdr:col>
      <xdr:colOff>152400</xdr:colOff>
      <xdr:row>35</xdr:row>
      <xdr:rowOff>97472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084147"/>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14499</xdr:rowOff>
    </xdr:from>
    <xdr:to>
      <xdr:col>81</xdr:col>
      <xdr:colOff>95250</xdr:colOff>
      <xdr:row>35</xdr:row>
      <xdr:rowOff>116099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0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107226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593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24553</xdr:rowOff>
    </xdr:from>
    <xdr:to>
      <xdr:col>77</xdr:col>
      <xdr:colOff>95250</xdr:colOff>
      <xdr:row>35</xdr:row>
      <xdr:rowOff>126153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0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33</xdr:row>
      <xdr:rowOff>136330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794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30586</xdr:rowOff>
    </xdr:from>
    <xdr:to>
      <xdr:col>73</xdr:col>
      <xdr:colOff>44450</xdr:colOff>
      <xdr:row>35</xdr:row>
      <xdr:rowOff>132186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33</xdr:row>
      <xdr:rowOff>142363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80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32597</xdr:rowOff>
    </xdr:from>
    <xdr:to>
      <xdr:col>68</xdr:col>
      <xdr:colOff>203200</xdr:colOff>
      <xdr:row>35</xdr:row>
      <xdr:rowOff>134197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0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144374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80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46672</xdr:rowOff>
    </xdr:from>
    <xdr:to>
      <xdr:col>64</xdr:col>
      <xdr:colOff>152400</xdr:colOff>
      <xdr:row>35</xdr:row>
      <xdr:rowOff>148272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0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158449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81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財源として減債基金の取崩しによる充当可能基金の減額はあるが、計画的な繰上償還、財政調整基金など将来負担額の控除財源である基金残高の確保により改善がなされてきている。引き続き政策評価を踏まえ、「第</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期南島原市総合計画」に位置づけた重点プロジェクトを中心に財源を重点配分し、市民サービスの充実を図るとともに、財源確保については過度な地方債依存とならない財政運営に努め、定員適正化など行財政改革に取り組み、健全な行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
40,141
170.15
36,263,251
34,539,531
1,373,770
17,252,506
20,454,591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年の合併以降、集中改革プランに掲げた定員適正化計画により職員数削減に努めている。令和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月から導入された会計年度任用職員制度により委員等報酬が増となり、前年度比で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ポイント増加したが、類似団体平均値と比較すると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ポイント下回った。引き続き、第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次定員適正化計画に基づく職員数削減など行財政改革への取組により人件費の削減に努める。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物価・エネルギー価格高騰の影響などはあったが、庁内ネットワークの見直しによる経費削減により、前年度数値から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ポイント減少となり、類似団体平均値と比較すると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ポイント下回っている。今後も事務の合理化等により費用の削減に努めるとともに、施設等の維持管理経費見直しなどの行財政改革を進め、コストの低減を図る。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4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社会福祉費は増となったが、少子化による児童福祉費の減により、前年度より減額となり、前年度比で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ポイント減となった。引き続き、財政改革への取組を通じて費用の削減に努めるとともに、資格審査等の適正化など経常経費の削減に努める。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26307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44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9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26307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26307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国民健康保険事業特別会計繰出金は微増で、維持補修費および後期高齢者医療療養給付費負担金の減により、前年度数値と比較すると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ポイント減少し、類似団体平均値との比較すると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ポイント下回った。国民健康保険事業特別会計においては、引き続き、保険税収納対策、医療費適正化対策などを図り、普通会計の負担額縮減を図る。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1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58</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67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令和６年度で一部事務組合負担金の減額があったことから、前年度数値から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ポイント上回っているため、引き続き政策評価制度における点検・評価の実施や、補助金等の見直しを行い、経費の縮減に努める。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272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83566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年度に繰上償還を行い、後年度の公債費の抑制を図ってきた。前年度数値を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ポイント下回り、類似団体平均値との比較でも</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ポイント下回っている。財源確保については引き続き地方債に過度な依存をすることがないよう適正な地方債管理に努める。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94615</xdr:rowOff>
    </xdr:from>
    <xdr:to>
      <xdr:col>24</xdr:col>
      <xdr:colOff>25400</xdr:colOff>
      <xdr:row>74</xdr:row>
      <xdr:rowOff>98425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819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98425</xdr:rowOff>
    </xdr:from>
    <xdr:to>
      <xdr:col>19</xdr:col>
      <xdr:colOff>187325</xdr:colOff>
      <xdr:row>74</xdr:row>
      <xdr:rowOff>128905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857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128905</xdr:rowOff>
    </xdr:from>
    <xdr:to>
      <xdr:col>15</xdr:col>
      <xdr:colOff>98425</xdr:colOff>
      <xdr:row>74</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162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783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43815</xdr:rowOff>
    </xdr:from>
    <xdr:to>
      <xdr:col>24</xdr:col>
      <xdr:colOff>76200</xdr:colOff>
      <xdr:row>74</xdr:row>
      <xdr:rowOff>145415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123842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47625</xdr:rowOff>
    </xdr:from>
    <xdr:to>
      <xdr:col>20</xdr:col>
      <xdr:colOff>38100</xdr:colOff>
      <xdr:row>74</xdr:row>
      <xdr:rowOff>149225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159402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0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78105</xdr:rowOff>
    </xdr:from>
    <xdr:to>
      <xdr:col>15</xdr:col>
      <xdr:colOff>149225</xdr:colOff>
      <xdr:row>75</xdr:row>
      <xdr:rowOff>8255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18432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87630</xdr:rowOff>
    </xdr:from>
    <xdr:to>
      <xdr:col>11</xdr:col>
      <xdr:colOff>60325</xdr:colOff>
      <xdr:row>75</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主に地方交付税や国庫支出金などの増が要因となり、前年度数値より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ポイント下回った。今後も行財政改革に取り組み、適正かつ健全な行財政運営に努める。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434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246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46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70764</xdr:rowOff>
    </xdr:from>
    <xdr:to>
      <xdr:col>29</xdr:col>
      <xdr:colOff>127000</xdr:colOff>
      <xdr:row>17</xdr:row>
      <xdr:rowOff>153660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33039"/>
          <a:ext cx="647700" cy="82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153660</xdr:rowOff>
    </xdr:from>
    <xdr:to>
      <xdr:col>26</xdr:col>
      <xdr:colOff>50800</xdr:colOff>
      <xdr:row>18</xdr:row>
      <xdr:rowOff>17948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15935"/>
          <a:ext cx="698500" cy="3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17948</xdr:rowOff>
    </xdr:from>
    <xdr:to>
      <xdr:col>22</xdr:col>
      <xdr:colOff>114300</xdr:colOff>
      <xdr:row>18</xdr:row>
      <xdr:rowOff>22053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51673"/>
          <a:ext cx="698500" cy="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22053</xdr:rowOff>
    </xdr:from>
    <xdr:to>
      <xdr:col>18</xdr:col>
      <xdr:colOff>177800</xdr:colOff>
      <xdr:row>18</xdr:row>
      <xdr:rowOff>72098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55778"/>
          <a:ext cx="698500" cy="50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19964</xdr:rowOff>
    </xdr:from>
    <xdr:to>
      <xdr:col>29</xdr:col>
      <xdr:colOff>177800</xdr:colOff>
      <xdr:row>17</xdr:row>
      <xdr:rowOff>121564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8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163491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5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102860</xdr:rowOff>
    </xdr:from>
    <xdr:to>
      <xdr:col>26</xdr:col>
      <xdr:colOff>101600</xdr:colOff>
      <xdr:row>18</xdr:row>
      <xdr:rowOff>33010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6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17787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5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138598</xdr:rowOff>
    </xdr:from>
    <xdr:to>
      <xdr:col>22</xdr:col>
      <xdr:colOff>165100</xdr:colOff>
      <xdr:row>18</xdr:row>
      <xdr:rowOff>68748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00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53525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87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142703</xdr:rowOff>
    </xdr:from>
    <xdr:to>
      <xdr:col>19</xdr:col>
      <xdr:colOff>38100</xdr:colOff>
      <xdr:row>18</xdr:row>
      <xdr:rowOff>72853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04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57631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9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21298</xdr:rowOff>
    </xdr:from>
    <xdr:to>
      <xdr:col>15</xdr:col>
      <xdr:colOff>101600</xdr:colOff>
      <xdr:row>18</xdr:row>
      <xdr:rowOff>122898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55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107675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4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44476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8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39</xdr:row>
      <xdr:rowOff>34299</xdr:rowOff>
    </xdr:from>
    <xdr:to>
      <xdr:col>29</xdr:col>
      <xdr:colOff>127000</xdr:colOff>
      <xdr:row>39</xdr:row>
      <xdr:rowOff>40037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673349"/>
          <a:ext cx="647700" cy="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39</xdr:row>
      <xdr:rowOff>21054</xdr:rowOff>
    </xdr:from>
    <xdr:to>
      <xdr:col>26</xdr:col>
      <xdr:colOff>50800</xdr:colOff>
      <xdr:row>39</xdr:row>
      <xdr:rowOff>40037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660104"/>
          <a:ext cx="698500" cy="1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39</xdr:row>
      <xdr:rowOff>15303</xdr:rowOff>
    </xdr:from>
    <xdr:to>
      <xdr:col>22</xdr:col>
      <xdr:colOff>114300</xdr:colOff>
      <xdr:row>39</xdr:row>
      <xdr:rowOff>21054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654353"/>
          <a:ext cx="698500" cy="5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39</xdr:row>
      <xdr:rowOff>15303</xdr:rowOff>
    </xdr:from>
    <xdr:to>
      <xdr:col>18</xdr:col>
      <xdr:colOff>177800</xdr:colOff>
      <xdr:row>39</xdr:row>
      <xdr:rowOff>29897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654353"/>
          <a:ext cx="698500" cy="1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154949</xdr:rowOff>
    </xdr:from>
    <xdr:to>
      <xdr:col>29</xdr:col>
      <xdr:colOff>177800</xdr:colOff>
      <xdr:row>39</xdr:row>
      <xdr:rowOff>85099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62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63526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53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160687</xdr:rowOff>
    </xdr:from>
    <xdr:to>
      <xdr:col>26</xdr:col>
      <xdr:colOff>101600</xdr:colOff>
      <xdr:row>39</xdr:row>
      <xdr:rowOff>90837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62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39</xdr:row>
      <xdr:rowOff>75614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714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141704</xdr:rowOff>
    </xdr:from>
    <xdr:to>
      <xdr:col>22</xdr:col>
      <xdr:colOff>165100</xdr:colOff>
      <xdr:row>39</xdr:row>
      <xdr:rowOff>71854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60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56631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69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135953</xdr:rowOff>
    </xdr:from>
    <xdr:to>
      <xdr:col>19</xdr:col>
      <xdr:colOff>38100</xdr:colOff>
      <xdr:row>39</xdr:row>
      <xdr:rowOff>66103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60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50880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8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150547</xdr:rowOff>
    </xdr:from>
    <xdr:to>
      <xdr:col>15</xdr:col>
      <xdr:colOff>101600</xdr:colOff>
      <xdr:row>39</xdr:row>
      <xdr:rowOff>80697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61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65474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70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
40,141
170.15
36,263,251
34,539,531
1,373,770
17,252,506
20,454,591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79458</xdr:rowOff>
    </xdr:from>
    <xdr:to>
      <xdr:col>24</xdr:col>
      <xdr:colOff>63500</xdr:colOff>
      <xdr:row>36</xdr:row>
      <xdr:rowOff>152970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1658"/>
          <a:ext cx="838200" cy="7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152970</xdr:rowOff>
    </xdr:from>
    <xdr:to>
      <xdr:col>19</xdr:col>
      <xdr:colOff>177800</xdr:colOff>
      <xdr:row>37</xdr:row>
      <xdr:rowOff>14591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25170"/>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14591</xdr:rowOff>
    </xdr:from>
    <xdr:to>
      <xdr:col>15</xdr:col>
      <xdr:colOff>50800</xdr:colOff>
      <xdr:row>37</xdr:row>
      <xdr:rowOff>41805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8241"/>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41805</xdr:rowOff>
    </xdr:from>
    <xdr:to>
      <xdr:col>10</xdr:col>
      <xdr:colOff>114300</xdr:colOff>
      <xdr:row>37</xdr:row>
      <xdr:rowOff>74560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5455"/>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28658</xdr:rowOff>
    </xdr:from>
    <xdr:to>
      <xdr:col>24</xdr:col>
      <xdr:colOff>114300</xdr:colOff>
      <xdr:row>36</xdr:row>
      <xdr:rowOff>130258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7085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102170</xdr:rowOff>
    </xdr:from>
    <xdr:to>
      <xdr:col>20</xdr:col>
      <xdr:colOff>38100</xdr:colOff>
      <xdr:row>37</xdr:row>
      <xdr:rowOff>32320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23447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6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135241</xdr:rowOff>
    </xdr:from>
    <xdr:to>
      <xdr:col>15</xdr:col>
      <xdr:colOff>101600</xdr:colOff>
      <xdr:row>37</xdr:row>
      <xdr:rowOff>65391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56518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162455</xdr:rowOff>
    </xdr:from>
    <xdr:to>
      <xdr:col>10</xdr:col>
      <xdr:colOff>165100</xdr:colOff>
      <xdr:row>37</xdr:row>
      <xdr:rowOff>92605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83732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23760</xdr:rowOff>
    </xdr:from>
    <xdr:to>
      <xdr:col>6</xdr:col>
      <xdr:colOff>38100</xdr:colOff>
      <xdr:row>37</xdr:row>
      <xdr:rowOff>125360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116487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120043</xdr:rowOff>
    </xdr:from>
    <xdr:to>
      <xdr:col>24</xdr:col>
      <xdr:colOff>63500</xdr:colOff>
      <xdr:row>58</xdr:row>
      <xdr:rowOff>120048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4143"/>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120043</xdr:rowOff>
    </xdr:from>
    <xdr:to>
      <xdr:col>19</xdr:col>
      <xdr:colOff>177800</xdr:colOff>
      <xdr:row>58</xdr:row>
      <xdr:rowOff>120832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4143"/>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119728</xdr:rowOff>
    </xdr:from>
    <xdr:to>
      <xdr:col>15</xdr:col>
      <xdr:colOff>50800</xdr:colOff>
      <xdr:row>58</xdr:row>
      <xdr:rowOff>120832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3828"/>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119728</xdr:rowOff>
    </xdr:from>
    <xdr:to>
      <xdr:col>10</xdr:col>
      <xdr:colOff>114300</xdr:colOff>
      <xdr:row>58</xdr:row>
      <xdr:rowOff>124003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828"/>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69248</xdr:rowOff>
    </xdr:from>
    <xdr:to>
      <xdr:col>24</xdr:col>
      <xdr:colOff>114300</xdr:colOff>
      <xdr:row>58</xdr:row>
      <xdr:rowOff>170848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69243</xdr:rowOff>
    </xdr:from>
    <xdr:to>
      <xdr:col>20</xdr:col>
      <xdr:colOff>38100</xdr:colOff>
      <xdr:row>58</xdr:row>
      <xdr:rowOff>170843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161970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70032</xdr:rowOff>
    </xdr:from>
    <xdr:to>
      <xdr:col>15</xdr:col>
      <xdr:colOff>101600</xdr:colOff>
      <xdr:row>59</xdr:row>
      <xdr:rowOff>182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162759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68928</xdr:rowOff>
    </xdr:from>
    <xdr:to>
      <xdr:col>10</xdr:col>
      <xdr:colOff>165100</xdr:colOff>
      <xdr:row>58</xdr:row>
      <xdr:rowOff>170528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161655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73203</xdr:rowOff>
    </xdr:from>
    <xdr:to>
      <xdr:col>6</xdr:col>
      <xdr:colOff>38100</xdr:colOff>
      <xdr:row>59</xdr:row>
      <xdr:rowOff>3353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165930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129718</xdr:rowOff>
    </xdr:from>
    <xdr:to>
      <xdr:col>24</xdr:col>
      <xdr:colOff>63500</xdr:colOff>
      <xdr:row>78</xdr:row>
      <xdr:rowOff>146634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2818"/>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129718</xdr:rowOff>
    </xdr:from>
    <xdr:to>
      <xdr:col>19</xdr:col>
      <xdr:colOff>177800</xdr:colOff>
      <xdr:row>78</xdr:row>
      <xdr:rowOff>134976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281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134976</xdr:rowOff>
    </xdr:from>
    <xdr:to>
      <xdr:col>15</xdr:col>
      <xdr:colOff>50800</xdr:colOff>
      <xdr:row>78</xdr:row>
      <xdr:rowOff>138340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8076"/>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138340</xdr:rowOff>
    </xdr:from>
    <xdr:to>
      <xdr:col>10</xdr:col>
      <xdr:colOff>114300</xdr:colOff>
      <xdr:row>78</xdr:row>
      <xdr:rowOff>141821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1440"/>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95834</xdr:rowOff>
    </xdr:from>
    <xdr:to>
      <xdr:col>24</xdr:col>
      <xdr:colOff>114300</xdr:colOff>
      <xdr:row>79</xdr:row>
      <xdr:rowOff>25984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10761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78918</xdr:rowOff>
    </xdr:from>
    <xdr:to>
      <xdr:col>20</xdr:col>
      <xdr:colOff>38100</xdr:colOff>
      <xdr:row>79</xdr:row>
      <xdr:rowOff>9068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84176</xdr:rowOff>
    </xdr:from>
    <xdr:to>
      <xdr:col>15</xdr:col>
      <xdr:colOff>101600</xdr:colOff>
      <xdr:row>79</xdr:row>
      <xdr:rowOff>14326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87540</xdr:rowOff>
    </xdr:from>
    <xdr:to>
      <xdr:col>10</xdr:col>
      <xdr:colOff>165100</xdr:colOff>
      <xdr:row>79</xdr:row>
      <xdr:rowOff>17690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8817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91021</xdr:rowOff>
    </xdr:from>
    <xdr:to>
      <xdr:col>6</xdr:col>
      <xdr:colOff>38100</xdr:colOff>
      <xdr:row>79</xdr:row>
      <xdr:rowOff>21171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12298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167475</xdr:rowOff>
    </xdr:from>
    <xdr:to>
      <xdr:col>24</xdr:col>
      <xdr:colOff>63500</xdr:colOff>
      <xdr:row>94</xdr:row>
      <xdr:rowOff>144157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12325"/>
          <a:ext cx="838200" cy="1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123180</xdr:rowOff>
    </xdr:from>
    <xdr:to>
      <xdr:col>19</xdr:col>
      <xdr:colOff>177800</xdr:colOff>
      <xdr:row>94</xdr:row>
      <xdr:rowOff>144157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239480"/>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48520</xdr:rowOff>
    </xdr:from>
    <xdr:to>
      <xdr:col>15</xdr:col>
      <xdr:colOff>50800</xdr:colOff>
      <xdr:row>94</xdr:row>
      <xdr:rowOff>123180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64820"/>
          <a:ext cx="8890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48520</xdr:rowOff>
    </xdr:from>
    <xdr:to>
      <xdr:col>10</xdr:col>
      <xdr:colOff>114300</xdr:colOff>
      <xdr:row>95</xdr:row>
      <xdr:rowOff>83342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64820"/>
          <a:ext cx="889000" cy="20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116675</xdr:rowOff>
    </xdr:from>
    <xdr:to>
      <xdr:col>24</xdr:col>
      <xdr:colOff>114300</xdr:colOff>
      <xdr:row>94</xdr:row>
      <xdr:rowOff>46825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139552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1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93357</xdr:rowOff>
    </xdr:from>
    <xdr:to>
      <xdr:col>20</xdr:col>
      <xdr:colOff>38100</xdr:colOff>
      <xdr:row>95</xdr:row>
      <xdr:rowOff>23507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40034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8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72380</xdr:rowOff>
    </xdr:from>
    <xdr:to>
      <xdr:col>15</xdr:col>
      <xdr:colOff>101600</xdr:colOff>
      <xdr:row>95</xdr:row>
      <xdr:rowOff>2530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19057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169170</xdr:rowOff>
    </xdr:from>
    <xdr:to>
      <xdr:col>10</xdr:col>
      <xdr:colOff>165100</xdr:colOff>
      <xdr:row>94</xdr:row>
      <xdr:rowOff>99320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115847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32542</xdr:rowOff>
    </xdr:from>
    <xdr:to>
      <xdr:col>6</xdr:col>
      <xdr:colOff>38100</xdr:colOff>
      <xdr:row>95</xdr:row>
      <xdr:rowOff>134142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150669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9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29694</xdr:rowOff>
    </xdr:from>
    <xdr:to>
      <xdr:col>55</xdr:col>
      <xdr:colOff>0</xdr:colOff>
      <xdr:row>37</xdr:row>
      <xdr:rowOff>84460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73344"/>
          <a:ext cx="838200" cy="5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29694</xdr:rowOff>
    </xdr:from>
    <xdr:to>
      <xdr:col>50</xdr:col>
      <xdr:colOff>114300</xdr:colOff>
      <xdr:row>37</xdr:row>
      <xdr:rowOff>80728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73344"/>
          <a:ext cx="889000" cy="5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80728</xdr:rowOff>
    </xdr:from>
    <xdr:to>
      <xdr:col>45</xdr:col>
      <xdr:colOff>177800</xdr:colOff>
      <xdr:row>37</xdr:row>
      <xdr:rowOff>82945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2437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104055</xdr:rowOff>
    </xdr:from>
    <xdr:to>
      <xdr:col>41</xdr:col>
      <xdr:colOff>50800</xdr:colOff>
      <xdr:row>37</xdr:row>
      <xdr:rowOff>82945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04805"/>
          <a:ext cx="889000" cy="32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33660</xdr:rowOff>
    </xdr:from>
    <xdr:to>
      <xdr:col>55</xdr:col>
      <xdr:colOff>50800</xdr:colOff>
      <xdr:row>37</xdr:row>
      <xdr:rowOff>135260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56537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150344</xdr:rowOff>
    </xdr:from>
    <xdr:to>
      <xdr:col>50</xdr:col>
      <xdr:colOff>165100</xdr:colOff>
      <xdr:row>37</xdr:row>
      <xdr:rowOff>80494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97021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9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29928</xdr:rowOff>
    </xdr:from>
    <xdr:to>
      <xdr:col>46</xdr:col>
      <xdr:colOff>38100</xdr:colOff>
      <xdr:row>37</xdr:row>
      <xdr:rowOff>131528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148055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32145</xdr:rowOff>
    </xdr:from>
    <xdr:to>
      <xdr:col>41</xdr:col>
      <xdr:colOff>101600</xdr:colOff>
      <xdr:row>37</xdr:row>
      <xdr:rowOff>133745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150272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5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53255</xdr:rowOff>
    </xdr:from>
    <xdr:to>
      <xdr:col>36</xdr:col>
      <xdr:colOff>165100</xdr:colOff>
      <xdr:row>35</xdr:row>
      <xdr:rowOff>154855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171382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131877</xdr:rowOff>
    </xdr:from>
    <xdr:to>
      <xdr:col>55</xdr:col>
      <xdr:colOff>0</xdr:colOff>
      <xdr:row>55</xdr:row>
      <xdr:rowOff>62680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90177"/>
          <a:ext cx="838200" cy="10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62680</xdr:rowOff>
    </xdr:from>
    <xdr:to>
      <xdr:col>50</xdr:col>
      <xdr:colOff>114300</xdr:colOff>
      <xdr:row>55</xdr:row>
      <xdr:rowOff>148373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92430"/>
          <a:ext cx="889000" cy="8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16211</xdr:rowOff>
    </xdr:from>
    <xdr:to>
      <xdr:col>45</xdr:col>
      <xdr:colOff>177800</xdr:colOff>
      <xdr:row>55</xdr:row>
      <xdr:rowOff>148373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45961"/>
          <a:ext cx="889000" cy="13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47341</xdr:rowOff>
    </xdr:from>
    <xdr:to>
      <xdr:col>41</xdr:col>
      <xdr:colOff>50800</xdr:colOff>
      <xdr:row>55</xdr:row>
      <xdr:rowOff>16211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305641"/>
          <a:ext cx="889000" cy="14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81077</xdr:rowOff>
    </xdr:from>
    <xdr:to>
      <xdr:col>55</xdr:col>
      <xdr:colOff>50800</xdr:colOff>
      <xdr:row>55</xdr:row>
      <xdr:rowOff>11227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103954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9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11880</xdr:rowOff>
    </xdr:from>
    <xdr:to>
      <xdr:col>50</xdr:col>
      <xdr:colOff>165100</xdr:colOff>
      <xdr:row>55</xdr:row>
      <xdr:rowOff>113480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130007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1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97573</xdr:rowOff>
    </xdr:from>
    <xdr:to>
      <xdr:col>46</xdr:col>
      <xdr:colOff>38100</xdr:colOff>
      <xdr:row>56</xdr:row>
      <xdr:rowOff>27723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44250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0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136861</xdr:rowOff>
    </xdr:from>
    <xdr:to>
      <xdr:col>41</xdr:col>
      <xdr:colOff>101600</xdr:colOff>
      <xdr:row>55</xdr:row>
      <xdr:rowOff>67011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83538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167991</xdr:rowOff>
    </xdr:from>
    <xdr:to>
      <xdr:col>36</xdr:col>
      <xdr:colOff>165100</xdr:colOff>
      <xdr:row>54</xdr:row>
      <xdr:rowOff>98141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114668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3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37418</xdr:rowOff>
    </xdr:from>
    <xdr:to>
      <xdr:col>55</xdr:col>
      <xdr:colOff>0</xdr:colOff>
      <xdr:row>77</xdr:row>
      <xdr:rowOff>154918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39068"/>
          <a:ext cx="8382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88765</xdr:rowOff>
    </xdr:from>
    <xdr:to>
      <xdr:col>50</xdr:col>
      <xdr:colOff>114300</xdr:colOff>
      <xdr:row>77</xdr:row>
      <xdr:rowOff>154918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90415"/>
          <a:ext cx="889000" cy="6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110820</xdr:rowOff>
    </xdr:from>
    <xdr:to>
      <xdr:col>45</xdr:col>
      <xdr:colOff>177800</xdr:colOff>
      <xdr:row>77</xdr:row>
      <xdr:rowOff>88765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41020"/>
          <a:ext cx="889000" cy="14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110820</xdr:rowOff>
    </xdr:from>
    <xdr:to>
      <xdr:col>41</xdr:col>
      <xdr:colOff>50800</xdr:colOff>
      <xdr:row>78</xdr:row>
      <xdr:rowOff>135759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41020"/>
          <a:ext cx="889000" cy="36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158068</xdr:rowOff>
    </xdr:from>
    <xdr:to>
      <xdr:col>55</xdr:col>
      <xdr:colOff>50800</xdr:colOff>
      <xdr:row>77</xdr:row>
      <xdr:rowOff>88218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9495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3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104118</xdr:rowOff>
    </xdr:from>
    <xdr:to>
      <xdr:col>50</xdr:col>
      <xdr:colOff>165100</xdr:colOff>
      <xdr:row>78</xdr:row>
      <xdr:rowOff>34268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50795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37965</xdr:rowOff>
    </xdr:from>
    <xdr:to>
      <xdr:col>46</xdr:col>
      <xdr:colOff>38100</xdr:colOff>
      <xdr:row>77</xdr:row>
      <xdr:rowOff>139565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3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156092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1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60020</xdr:rowOff>
    </xdr:from>
    <xdr:to>
      <xdr:col>41</xdr:col>
      <xdr:colOff>101600</xdr:colOff>
      <xdr:row>76</xdr:row>
      <xdr:rowOff>161620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6697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84959</xdr:rowOff>
    </xdr:from>
    <xdr:to>
      <xdr:col>36</xdr:col>
      <xdr:colOff>165100</xdr:colOff>
      <xdr:row>79</xdr:row>
      <xdr:rowOff>15109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6236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5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145701</xdr:rowOff>
    </xdr:from>
    <xdr:to>
      <xdr:col>55</xdr:col>
      <xdr:colOff>0</xdr:colOff>
      <xdr:row>96</xdr:row>
      <xdr:rowOff>2603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62001"/>
          <a:ext cx="838200" cy="19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2603</xdr:rowOff>
    </xdr:from>
    <xdr:to>
      <xdr:col>50</xdr:col>
      <xdr:colOff>114300</xdr:colOff>
      <xdr:row>96</xdr:row>
      <xdr:rowOff>23519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61803"/>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157028</xdr:rowOff>
    </xdr:from>
    <xdr:to>
      <xdr:col>45</xdr:col>
      <xdr:colOff>177800</xdr:colOff>
      <xdr:row>96</xdr:row>
      <xdr:rowOff>23519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44778"/>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84682</xdr:rowOff>
    </xdr:from>
    <xdr:to>
      <xdr:col>41</xdr:col>
      <xdr:colOff>50800</xdr:colOff>
      <xdr:row>95</xdr:row>
      <xdr:rowOff>157028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029532"/>
          <a:ext cx="889000" cy="41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94901</xdr:rowOff>
    </xdr:from>
    <xdr:to>
      <xdr:col>55</xdr:col>
      <xdr:colOff>50800</xdr:colOff>
      <xdr:row>95</xdr:row>
      <xdr:rowOff>25051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117778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123253</xdr:rowOff>
    </xdr:from>
    <xdr:to>
      <xdr:col>50</xdr:col>
      <xdr:colOff>165100</xdr:colOff>
      <xdr:row>96</xdr:row>
      <xdr:rowOff>53403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69930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144169</xdr:rowOff>
    </xdr:from>
    <xdr:to>
      <xdr:col>46</xdr:col>
      <xdr:colOff>38100</xdr:colOff>
      <xdr:row>96</xdr:row>
      <xdr:rowOff>74319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3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90846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106228</xdr:rowOff>
    </xdr:from>
    <xdr:to>
      <xdr:col>41</xdr:col>
      <xdr:colOff>101600</xdr:colOff>
      <xdr:row>96</xdr:row>
      <xdr:rowOff>36378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9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52905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6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33882</xdr:rowOff>
    </xdr:from>
    <xdr:to>
      <xdr:col>36</xdr:col>
      <xdr:colOff>165100</xdr:colOff>
      <xdr:row>93</xdr:row>
      <xdr:rowOff>135482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597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152009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75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67394</xdr:rowOff>
    </xdr:from>
    <xdr:to>
      <xdr:col>85</xdr:col>
      <xdr:colOff>127000</xdr:colOff>
      <xdr:row>39</xdr:row>
      <xdr:rowOff>77106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53944"/>
          <a:ext cx="838200" cy="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25152</xdr:rowOff>
    </xdr:from>
    <xdr:to>
      <xdr:col>81</xdr:col>
      <xdr:colOff>50800</xdr:colOff>
      <xdr:row>39</xdr:row>
      <xdr:rowOff>67394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11702"/>
          <a:ext cx="889000" cy="4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25152</xdr:rowOff>
    </xdr:from>
    <xdr:to>
      <xdr:col>76</xdr:col>
      <xdr:colOff>114300</xdr:colOff>
      <xdr:row>39</xdr:row>
      <xdr:rowOff>58671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1702"/>
          <a:ext cx="889000" cy="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58671</xdr:rowOff>
    </xdr:from>
    <xdr:to>
      <xdr:col>71</xdr:col>
      <xdr:colOff>177800</xdr:colOff>
      <xdr:row>39</xdr:row>
      <xdr:rowOff>76619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45221"/>
          <a:ext cx="889000" cy="1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26306</xdr:rowOff>
    </xdr:from>
    <xdr:to>
      <xdr:col>85</xdr:col>
      <xdr:colOff>177800</xdr:colOff>
      <xdr:row>39</xdr:row>
      <xdr:rowOff>127906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157133</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16594</xdr:rowOff>
    </xdr:from>
    <xdr:to>
      <xdr:col>81</xdr:col>
      <xdr:colOff>101600</xdr:colOff>
      <xdr:row>39</xdr:row>
      <xdr:rowOff>118194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134721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145802</xdr:rowOff>
    </xdr:from>
    <xdr:to>
      <xdr:col>76</xdr:col>
      <xdr:colOff>165100</xdr:colOff>
      <xdr:row>39</xdr:row>
      <xdr:rowOff>75952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92479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3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7871</xdr:rowOff>
    </xdr:from>
    <xdr:to>
      <xdr:col>72</xdr:col>
      <xdr:colOff>38100</xdr:colOff>
      <xdr:row>39</xdr:row>
      <xdr:rowOff>109471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125998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25819</xdr:rowOff>
    </xdr:from>
    <xdr:to>
      <xdr:col>67</xdr:col>
      <xdr:colOff>101600</xdr:colOff>
      <xdr:row>39</xdr:row>
      <xdr:rowOff>127419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118546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110782</xdr:rowOff>
    </xdr:from>
    <xdr:to>
      <xdr:col>85</xdr:col>
      <xdr:colOff>127000</xdr:colOff>
      <xdr:row>77</xdr:row>
      <xdr:rowOff>115176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2432"/>
          <a:ext cx="8382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78229</xdr:rowOff>
    </xdr:from>
    <xdr:to>
      <xdr:col>81</xdr:col>
      <xdr:colOff>50800</xdr:colOff>
      <xdr:row>77</xdr:row>
      <xdr:rowOff>115176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79879"/>
          <a:ext cx="8890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31897</xdr:rowOff>
    </xdr:from>
    <xdr:to>
      <xdr:col>76</xdr:col>
      <xdr:colOff>114300</xdr:colOff>
      <xdr:row>77</xdr:row>
      <xdr:rowOff>78229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33547"/>
          <a:ext cx="889000" cy="4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31897</xdr:rowOff>
    </xdr:from>
    <xdr:to>
      <xdr:col>71</xdr:col>
      <xdr:colOff>177800</xdr:colOff>
      <xdr:row>77</xdr:row>
      <xdr:rowOff>101234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3547"/>
          <a:ext cx="889000" cy="6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59982</xdr:rowOff>
    </xdr:from>
    <xdr:to>
      <xdr:col>85</xdr:col>
      <xdr:colOff>177800</xdr:colOff>
      <xdr:row>77</xdr:row>
      <xdr:rowOff>161582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19359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4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64376</xdr:rowOff>
    </xdr:from>
    <xdr:to>
      <xdr:col>81</xdr:col>
      <xdr:colOff>101600</xdr:colOff>
      <xdr:row>77</xdr:row>
      <xdr:rowOff>165976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11053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27429</xdr:rowOff>
    </xdr:from>
    <xdr:to>
      <xdr:col>76</xdr:col>
      <xdr:colOff>165100</xdr:colOff>
      <xdr:row>77</xdr:row>
      <xdr:rowOff>129029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145556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152547</xdr:rowOff>
    </xdr:from>
    <xdr:to>
      <xdr:col>72</xdr:col>
      <xdr:colOff>38100</xdr:colOff>
      <xdr:row>77</xdr:row>
      <xdr:rowOff>82697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99224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5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50434</xdr:rowOff>
    </xdr:from>
    <xdr:to>
      <xdr:col>67</xdr:col>
      <xdr:colOff>101600</xdr:colOff>
      <xdr:row>77</xdr:row>
      <xdr:rowOff>152034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168561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95314</xdr:rowOff>
    </xdr:from>
    <xdr:to>
      <xdr:col>85</xdr:col>
      <xdr:colOff>127000</xdr:colOff>
      <xdr:row>98</xdr:row>
      <xdr:rowOff>100102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97414"/>
          <a:ext cx="8382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100102</xdr:rowOff>
    </xdr:from>
    <xdr:to>
      <xdr:col>81</xdr:col>
      <xdr:colOff>50800</xdr:colOff>
      <xdr:row>98</xdr:row>
      <xdr:rowOff>124616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02202"/>
          <a:ext cx="8890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124616</xdr:rowOff>
    </xdr:from>
    <xdr:to>
      <xdr:col>76</xdr:col>
      <xdr:colOff>114300</xdr:colOff>
      <xdr:row>98</xdr:row>
      <xdr:rowOff>151598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26716"/>
          <a:ext cx="889000" cy="2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147250</xdr:rowOff>
    </xdr:from>
    <xdr:to>
      <xdr:col>71</xdr:col>
      <xdr:colOff>177800</xdr:colOff>
      <xdr:row>98</xdr:row>
      <xdr:rowOff>151598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49350"/>
          <a:ext cx="889000" cy="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44514</xdr:rowOff>
    </xdr:from>
    <xdr:to>
      <xdr:col>85</xdr:col>
      <xdr:colOff>177800</xdr:colOff>
      <xdr:row>98</xdr:row>
      <xdr:rowOff>146114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3891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49302</xdr:rowOff>
    </xdr:from>
    <xdr:to>
      <xdr:col>81</xdr:col>
      <xdr:colOff>101600</xdr:colOff>
      <xdr:row>98</xdr:row>
      <xdr:rowOff>150902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73816</xdr:rowOff>
    </xdr:from>
    <xdr:to>
      <xdr:col>76</xdr:col>
      <xdr:colOff>165100</xdr:colOff>
      <xdr:row>99</xdr:row>
      <xdr:rowOff>3966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20493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100798</xdr:rowOff>
    </xdr:from>
    <xdr:to>
      <xdr:col>72</xdr:col>
      <xdr:colOff>38100</xdr:colOff>
      <xdr:row>99</xdr:row>
      <xdr:rowOff>30948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22075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96450</xdr:rowOff>
    </xdr:from>
    <xdr:to>
      <xdr:col>67</xdr:col>
      <xdr:colOff>101600</xdr:colOff>
      <xdr:row>99</xdr:row>
      <xdr:rowOff>26600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43127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23259</xdr:rowOff>
    </xdr:from>
    <xdr:to>
      <xdr:col>116</xdr:col>
      <xdr:colOff>63500</xdr:colOff>
      <xdr:row>59</xdr:row>
      <xdr:rowOff>24326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8809"/>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24326</xdr:rowOff>
    </xdr:from>
    <xdr:to>
      <xdr:col>111</xdr:col>
      <xdr:colOff>177800</xdr:colOff>
      <xdr:row>59</xdr:row>
      <xdr:rowOff>39977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9876"/>
          <a:ext cx="8890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39977</xdr:rowOff>
    </xdr:from>
    <xdr:to>
      <xdr:col>107</xdr:col>
      <xdr:colOff>50800</xdr:colOff>
      <xdr:row>59</xdr:row>
      <xdr:rowOff>40069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552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36906</xdr:rowOff>
    </xdr:from>
    <xdr:to>
      <xdr:col>102</xdr:col>
      <xdr:colOff>114300</xdr:colOff>
      <xdr:row>59</xdr:row>
      <xdr:rowOff>40069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2456"/>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143909</xdr:rowOff>
    </xdr:from>
    <xdr:to>
      <xdr:col>116</xdr:col>
      <xdr:colOff>114300</xdr:colOff>
      <xdr:row>59</xdr:row>
      <xdr:rowOff>74059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144976</xdr:rowOff>
    </xdr:from>
    <xdr:to>
      <xdr:col>112</xdr:col>
      <xdr:colOff>38100</xdr:colOff>
      <xdr:row>59</xdr:row>
      <xdr:rowOff>75126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66253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160627</xdr:rowOff>
    </xdr:from>
    <xdr:to>
      <xdr:col>107</xdr:col>
      <xdr:colOff>101600</xdr:colOff>
      <xdr:row>59</xdr:row>
      <xdr:rowOff>90777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81904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7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160719</xdr:rowOff>
    </xdr:from>
    <xdr:to>
      <xdr:col>102</xdr:col>
      <xdr:colOff>165100</xdr:colOff>
      <xdr:row>59</xdr:row>
      <xdr:rowOff>90869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81996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157556</xdr:rowOff>
    </xdr:from>
    <xdr:to>
      <xdr:col>98</xdr:col>
      <xdr:colOff>38100</xdr:colOff>
      <xdr:row>59</xdr:row>
      <xdr:rowOff>87706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78833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157740</xdr:rowOff>
    </xdr:from>
    <xdr:to>
      <xdr:col>116</xdr:col>
      <xdr:colOff>63500</xdr:colOff>
      <xdr:row>75</xdr:row>
      <xdr:rowOff>3131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45040"/>
          <a:ext cx="8382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3131</xdr:rowOff>
    </xdr:from>
    <xdr:to>
      <xdr:col>111</xdr:col>
      <xdr:colOff>177800</xdr:colOff>
      <xdr:row>75</xdr:row>
      <xdr:rowOff>11284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61881"/>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7931</xdr:rowOff>
    </xdr:from>
    <xdr:to>
      <xdr:col>107</xdr:col>
      <xdr:colOff>50800</xdr:colOff>
      <xdr:row>75</xdr:row>
      <xdr:rowOff>11284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6668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7931</xdr:rowOff>
    </xdr:from>
    <xdr:to>
      <xdr:col>102</xdr:col>
      <xdr:colOff>114300</xdr:colOff>
      <xdr:row>75</xdr:row>
      <xdr:rowOff>38830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66681"/>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106940</xdr:rowOff>
    </xdr:from>
    <xdr:to>
      <xdr:col>116</xdr:col>
      <xdr:colOff>114300</xdr:colOff>
      <xdr:row>75</xdr:row>
      <xdr:rowOff>37090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129817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123781</xdr:rowOff>
    </xdr:from>
    <xdr:to>
      <xdr:col>112</xdr:col>
      <xdr:colOff>38100</xdr:colOff>
      <xdr:row>75</xdr:row>
      <xdr:rowOff>53931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70458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131934</xdr:rowOff>
    </xdr:from>
    <xdr:to>
      <xdr:col>107</xdr:col>
      <xdr:colOff>101600</xdr:colOff>
      <xdr:row>75</xdr:row>
      <xdr:rowOff>62084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78611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128581</xdr:rowOff>
    </xdr:from>
    <xdr:to>
      <xdr:col>102</xdr:col>
      <xdr:colOff>165100</xdr:colOff>
      <xdr:row>75</xdr:row>
      <xdr:rowOff>58731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75258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9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159480</xdr:rowOff>
    </xdr:from>
    <xdr:to>
      <xdr:col>98</xdr:col>
      <xdr:colOff>38100</xdr:colOff>
      <xdr:row>75</xdr:row>
      <xdr:rowOff>89630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106157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168,855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円となっており、類似団体と比較して一人当たりコストが高い状況となっている。本年度については社会福祉費や児童福祉費の増により、前年度決算と比較すると</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％増となっている。今後も、国県の制度改正に注視して経費の削減に努めていく。</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109,415</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減となっている。一部事務組合負担金の減によるものであり、今後も、各種補助金等については、引き続き政策評価制度における点検・評価の実施により見直しを行いながら経費の縮減に努めることとし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151,711</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％の増となっている。これは、防災行政無線整備事業（令和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終了）、自転車歩行者専用道路整備事業、世界遺産センター整備事業などの大型事業が主な要因である。しかし、令和７年度以降も継続事業である自転車歩行者専用道路整備事業などの大型事業を控えていることから、今後、更に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
40,141
170.15
36,263,251
34,539,531
1,373,770
17,252,506
20,454,591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35878</xdr:rowOff>
    </xdr:from>
    <xdr:to>
      <xdr:col>24</xdr:col>
      <xdr:colOff>63500</xdr:colOff>
      <xdr:row>38</xdr:row>
      <xdr:rowOff>39306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50978"/>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35878</xdr:rowOff>
    </xdr:from>
    <xdr:to>
      <xdr:col>19</xdr:col>
      <xdr:colOff>177800</xdr:colOff>
      <xdr:row>38</xdr:row>
      <xdr:rowOff>117793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50978"/>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117793</xdr:rowOff>
    </xdr:from>
    <xdr:to>
      <xdr:col>15</xdr:col>
      <xdr:colOff>50800</xdr:colOff>
      <xdr:row>39</xdr:row>
      <xdr:rowOff>21781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32893"/>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21781</xdr:rowOff>
    </xdr:from>
    <xdr:to>
      <xdr:col>10</xdr:col>
      <xdr:colOff>114300</xdr:colOff>
      <xdr:row>39</xdr:row>
      <xdr:rowOff>58738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08331"/>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159956</xdr:rowOff>
    </xdr:from>
    <xdr:to>
      <xdr:col>24</xdr:col>
      <xdr:colOff>114300</xdr:colOff>
      <xdr:row>38</xdr:row>
      <xdr:rowOff>90106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138383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8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156528</xdr:rowOff>
    </xdr:from>
    <xdr:to>
      <xdr:col>20</xdr:col>
      <xdr:colOff>38100</xdr:colOff>
      <xdr:row>38</xdr:row>
      <xdr:rowOff>86678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77805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66993</xdr:rowOff>
    </xdr:from>
    <xdr:to>
      <xdr:col>15</xdr:col>
      <xdr:colOff>101600</xdr:colOff>
      <xdr:row>38</xdr:row>
      <xdr:rowOff>168593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159720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142431</xdr:rowOff>
    </xdr:from>
    <xdr:to>
      <xdr:col>10</xdr:col>
      <xdr:colOff>165100</xdr:colOff>
      <xdr:row>39</xdr:row>
      <xdr:rowOff>72581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63708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5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7938</xdr:rowOff>
    </xdr:from>
    <xdr:to>
      <xdr:col>6</xdr:col>
      <xdr:colOff>38100</xdr:colOff>
      <xdr:row>39</xdr:row>
      <xdr:rowOff>109538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100665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22724</xdr:rowOff>
    </xdr:from>
    <xdr:to>
      <xdr:col>24</xdr:col>
      <xdr:colOff>63500</xdr:colOff>
      <xdr:row>58</xdr:row>
      <xdr:rowOff>42894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6824"/>
          <a:ext cx="838200" cy="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42894</xdr:rowOff>
    </xdr:from>
    <xdr:to>
      <xdr:col>19</xdr:col>
      <xdr:colOff>177800</xdr:colOff>
      <xdr:row>58</xdr:row>
      <xdr:rowOff>63305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6994"/>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63305</xdr:rowOff>
    </xdr:from>
    <xdr:to>
      <xdr:col>15</xdr:col>
      <xdr:colOff>50800</xdr:colOff>
      <xdr:row>58</xdr:row>
      <xdr:rowOff>84729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7405"/>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142156</xdr:rowOff>
    </xdr:from>
    <xdr:to>
      <xdr:col>10</xdr:col>
      <xdr:colOff>114300</xdr:colOff>
      <xdr:row>58</xdr:row>
      <xdr:rowOff>84729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4806"/>
          <a:ext cx="889000" cy="1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143374</xdr:rowOff>
    </xdr:from>
    <xdr:to>
      <xdr:col>24</xdr:col>
      <xdr:colOff>114300</xdr:colOff>
      <xdr:row>58</xdr:row>
      <xdr:rowOff>73524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166251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163544</xdr:rowOff>
    </xdr:from>
    <xdr:to>
      <xdr:col>20</xdr:col>
      <xdr:colOff>38100</xdr:colOff>
      <xdr:row>58</xdr:row>
      <xdr:rowOff>93694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110221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12505</xdr:rowOff>
    </xdr:from>
    <xdr:to>
      <xdr:col>15</xdr:col>
      <xdr:colOff>101600</xdr:colOff>
      <xdr:row>58</xdr:row>
      <xdr:rowOff>114105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105232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33929</xdr:rowOff>
    </xdr:from>
    <xdr:to>
      <xdr:col>10</xdr:col>
      <xdr:colOff>165100</xdr:colOff>
      <xdr:row>58</xdr:row>
      <xdr:rowOff>135529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126656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7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91356</xdr:rowOff>
    </xdr:from>
    <xdr:to>
      <xdr:col>6</xdr:col>
      <xdr:colOff>38100</xdr:colOff>
      <xdr:row>58</xdr:row>
      <xdr:rowOff>21506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81378</xdr:rowOff>
    </xdr:from>
    <xdr:to>
      <xdr:col>24</xdr:col>
      <xdr:colOff>63500</xdr:colOff>
      <xdr:row>76</xdr:row>
      <xdr:rowOff>88840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1578"/>
          <a:ext cx="8382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88840</xdr:rowOff>
    </xdr:from>
    <xdr:to>
      <xdr:col>19</xdr:col>
      <xdr:colOff>177800</xdr:colOff>
      <xdr:row>76</xdr:row>
      <xdr:rowOff>137596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9040"/>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112480</xdr:rowOff>
    </xdr:from>
    <xdr:to>
      <xdr:col>15</xdr:col>
      <xdr:colOff>50800</xdr:colOff>
      <xdr:row>76</xdr:row>
      <xdr:rowOff>137596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42680"/>
          <a:ext cx="88900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112480</xdr:rowOff>
    </xdr:from>
    <xdr:to>
      <xdr:col>10</xdr:col>
      <xdr:colOff>114300</xdr:colOff>
      <xdr:row>77</xdr:row>
      <xdr:rowOff>33593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2680"/>
          <a:ext cx="889000" cy="9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30578</xdr:rowOff>
    </xdr:from>
    <xdr:to>
      <xdr:col>24</xdr:col>
      <xdr:colOff>114300</xdr:colOff>
      <xdr:row>76</xdr:row>
      <xdr:rowOff>132178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53455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38040</xdr:rowOff>
    </xdr:from>
    <xdr:to>
      <xdr:col>20</xdr:col>
      <xdr:colOff>38100</xdr:colOff>
      <xdr:row>76</xdr:row>
      <xdr:rowOff>139640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156167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4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86796</xdr:rowOff>
    </xdr:from>
    <xdr:to>
      <xdr:col>15</xdr:col>
      <xdr:colOff>101600</xdr:colOff>
      <xdr:row>77</xdr:row>
      <xdr:rowOff>16946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33474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61680</xdr:rowOff>
    </xdr:from>
    <xdr:to>
      <xdr:col>10</xdr:col>
      <xdr:colOff>165100</xdr:colOff>
      <xdr:row>76</xdr:row>
      <xdr:rowOff>163280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9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154243</xdr:rowOff>
    </xdr:from>
    <xdr:to>
      <xdr:col>6</xdr:col>
      <xdr:colOff>38100</xdr:colOff>
      <xdr:row>77</xdr:row>
      <xdr:rowOff>84393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100920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77245</xdr:rowOff>
    </xdr:from>
    <xdr:to>
      <xdr:col>24</xdr:col>
      <xdr:colOff>63500</xdr:colOff>
      <xdr:row>99</xdr:row>
      <xdr:rowOff>77980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0795"/>
          <a:ext cx="8382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77088</xdr:rowOff>
    </xdr:from>
    <xdr:to>
      <xdr:col>19</xdr:col>
      <xdr:colOff>177800</xdr:colOff>
      <xdr:row>99</xdr:row>
      <xdr:rowOff>77245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0638"/>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77088</xdr:rowOff>
    </xdr:from>
    <xdr:to>
      <xdr:col>15</xdr:col>
      <xdr:colOff>50800</xdr:colOff>
      <xdr:row>99</xdr:row>
      <xdr:rowOff>77501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0638"/>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69455</xdr:rowOff>
    </xdr:from>
    <xdr:to>
      <xdr:col>10</xdr:col>
      <xdr:colOff>114300</xdr:colOff>
      <xdr:row>99</xdr:row>
      <xdr:rowOff>77501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43005"/>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27180</xdr:rowOff>
    </xdr:from>
    <xdr:to>
      <xdr:col>24</xdr:col>
      <xdr:colOff>114300</xdr:colOff>
      <xdr:row>99</xdr:row>
      <xdr:rowOff>128780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26445</xdr:rowOff>
    </xdr:from>
    <xdr:to>
      <xdr:col>20</xdr:col>
      <xdr:colOff>38100</xdr:colOff>
      <xdr:row>99</xdr:row>
      <xdr:rowOff>128045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119172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26288</xdr:rowOff>
    </xdr:from>
    <xdr:to>
      <xdr:col>15</xdr:col>
      <xdr:colOff>101600</xdr:colOff>
      <xdr:row>99</xdr:row>
      <xdr:rowOff>127888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144415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26701</xdr:rowOff>
    </xdr:from>
    <xdr:to>
      <xdr:col>10</xdr:col>
      <xdr:colOff>165100</xdr:colOff>
      <xdr:row>99</xdr:row>
      <xdr:rowOff>128301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144828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18655</xdr:rowOff>
    </xdr:from>
    <xdr:to>
      <xdr:col>6</xdr:col>
      <xdr:colOff>38100</xdr:colOff>
      <xdr:row>99</xdr:row>
      <xdr:rowOff>120255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136782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6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94633</xdr:rowOff>
    </xdr:from>
    <xdr:to>
      <xdr:col>55</xdr:col>
      <xdr:colOff>0</xdr:colOff>
      <xdr:row>39</xdr:row>
      <xdr:rowOff>94633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11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94633</xdr:rowOff>
    </xdr:from>
    <xdr:to>
      <xdr:col>50</xdr:col>
      <xdr:colOff>114300</xdr:colOff>
      <xdr:row>39</xdr:row>
      <xdr:rowOff>94960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78118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94960</xdr:rowOff>
    </xdr:from>
    <xdr:to>
      <xdr:col>45</xdr:col>
      <xdr:colOff>177800</xdr:colOff>
      <xdr:row>39</xdr:row>
      <xdr:rowOff>94960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94960</xdr:rowOff>
    </xdr:from>
    <xdr:to>
      <xdr:col>41</xdr:col>
      <xdr:colOff>50800</xdr:colOff>
      <xdr:row>39</xdr:row>
      <xdr:rowOff>96593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8151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43833</xdr:rowOff>
    </xdr:from>
    <xdr:to>
      <xdr:col>55</xdr:col>
      <xdr:colOff>50800</xdr:colOff>
      <xdr:row>39</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130210</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43833</xdr:rowOff>
    </xdr:from>
    <xdr:to>
      <xdr:col>50</xdr:col>
      <xdr:colOff>165100</xdr:colOff>
      <xdr:row>39</xdr:row>
      <xdr:rowOff>145433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136560</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44160</xdr:rowOff>
    </xdr:from>
    <xdr:to>
      <xdr:col>46</xdr:col>
      <xdr:colOff>38100</xdr:colOff>
      <xdr:row>39</xdr:row>
      <xdr:rowOff>145760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136887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44160</xdr:rowOff>
    </xdr:from>
    <xdr:to>
      <xdr:col>41</xdr:col>
      <xdr:colOff>101600</xdr:colOff>
      <xdr:row>39</xdr:row>
      <xdr:rowOff>145760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136887</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45793</xdr:rowOff>
    </xdr:from>
    <xdr:to>
      <xdr:col>36</xdr:col>
      <xdr:colOff>165100</xdr:colOff>
      <xdr:row>39</xdr:row>
      <xdr:rowOff>147393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138520</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57696</xdr:rowOff>
    </xdr:from>
    <xdr:to>
      <xdr:col>55</xdr:col>
      <xdr:colOff>0</xdr:colOff>
      <xdr:row>56</xdr:row>
      <xdr:rowOff>98069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487446"/>
          <a:ext cx="838200" cy="2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57696</xdr:rowOff>
    </xdr:from>
    <xdr:to>
      <xdr:col>50</xdr:col>
      <xdr:colOff>114300</xdr:colOff>
      <xdr:row>56</xdr:row>
      <xdr:rowOff>45948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87446"/>
          <a:ext cx="889000" cy="1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45948</xdr:rowOff>
    </xdr:from>
    <xdr:to>
      <xdr:col>45</xdr:col>
      <xdr:colOff>177800</xdr:colOff>
      <xdr:row>56</xdr:row>
      <xdr:rowOff>95796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47148"/>
          <a:ext cx="889000" cy="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95796</xdr:rowOff>
    </xdr:from>
    <xdr:to>
      <xdr:col>41</xdr:col>
      <xdr:colOff>50800</xdr:colOff>
      <xdr:row>56</xdr:row>
      <xdr:rowOff>129057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96996"/>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47269</xdr:rowOff>
    </xdr:from>
    <xdr:to>
      <xdr:col>55</xdr:col>
      <xdr:colOff>50800</xdr:colOff>
      <xdr:row>56</xdr:row>
      <xdr:rowOff>148869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25696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6896</xdr:rowOff>
    </xdr:from>
    <xdr:to>
      <xdr:col>50</xdr:col>
      <xdr:colOff>165100</xdr:colOff>
      <xdr:row>55</xdr:row>
      <xdr:rowOff>108496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125023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1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166598</xdr:rowOff>
    </xdr:from>
    <xdr:to>
      <xdr:col>46</xdr:col>
      <xdr:colOff>38100</xdr:colOff>
      <xdr:row>56</xdr:row>
      <xdr:rowOff>96748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9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113275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44996</xdr:rowOff>
    </xdr:from>
    <xdr:to>
      <xdr:col>41</xdr:col>
      <xdr:colOff>101600</xdr:colOff>
      <xdr:row>56</xdr:row>
      <xdr:rowOff>146596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137723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78257</xdr:rowOff>
    </xdr:from>
    <xdr:to>
      <xdr:col>36</xdr:col>
      <xdr:colOff>165100</xdr:colOff>
      <xdr:row>57</xdr:row>
      <xdr:rowOff>8407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170984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7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43103</xdr:rowOff>
    </xdr:from>
    <xdr:to>
      <xdr:col>55</xdr:col>
      <xdr:colOff>0</xdr:colOff>
      <xdr:row>78</xdr:row>
      <xdr:rowOff>53060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16203"/>
          <a:ext cx="8382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37227</xdr:rowOff>
    </xdr:from>
    <xdr:to>
      <xdr:col>50</xdr:col>
      <xdr:colOff>114300</xdr:colOff>
      <xdr:row>78</xdr:row>
      <xdr:rowOff>43103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0327"/>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14272</xdr:rowOff>
    </xdr:from>
    <xdr:to>
      <xdr:col>45</xdr:col>
      <xdr:colOff>177800</xdr:colOff>
      <xdr:row>78</xdr:row>
      <xdr:rowOff>37227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87372"/>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157215</xdr:rowOff>
    </xdr:from>
    <xdr:to>
      <xdr:col>41</xdr:col>
      <xdr:colOff>50800</xdr:colOff>
      <xdr:row>78</xdr:row>
      <xdr:rowOff>14272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8865"/>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2260</xdr:rowOff>
    </xdr:from>
    <xdr:to>
      <xdr:col>55</xdr:col>
      <xdr:colOff>50800</xdr:colOff>
      <xdr:row>78</xdr:row>
      <xdr:rowOff>103860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163753</xdr:rowOff>
    </xdr:from>
    <xdr:to>
      <xdr:col>50</xdr:col>
      <xdr:colOff>165100</xdr:colOff>
      <xdr:row>78</xdr:row>
      <xdr:rowOff>93903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85030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157877</xdr:rowOff>
    </xdr:from>
    <xdr:to>
      <xdr:col>46</xdr:col>
      <xdr:colOff>38100</xdr:colOff>
      <xdr:row>78</xdr:row>
      <xdr:rowOff>88027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79154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134922</xdr:rowOff>
    </xdr:from>
    <xdr:to>
      <xdr:col>41</xdr:col>
      <xdr:colOff>101600</xdr:colOff>
      <xdr:row>78</xdr:row>
      <xdr:rowOff>65072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56199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2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106415</xdr:rowOff>
    </xdr:from>
    <xdr:to>
      <xdr:col>36</xdr:col>
      <xdr:colOff>165100</xdr:colOff>
      <xdr:row>78</xdr:row>
      <xdr:rowOff>36565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53092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20363</xdr:rowOff>
    </xdr:from>
    <xdr:to>
      <xdr:col>55</xdr:col>
      <xdr:colOff>0</xdr:colOff>
      <xdr:row>95</xdr:row>
      <xdr:rowOff>118898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08113"/>
          <a:ext cx="838200" cy="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74298</xdr:rowOff>
    </xdr:from>
    <xdr:to>
      <xdr:col>50</xdr:col>
      <xdr:colOff>114300</xdr:colOff>
      <xdr:row>95</xdr:row>
      <xdr:rowOff>118898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62048"/>
          <a:ext cx="889000" cy="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74298</xdr:rowOff>
    </xdr:from>
    <xdr:to>
      <xdr:col>45</xdr:col>
      <xdr:colOff>177800</xdr:colOff>
      <xdr:row>96</xdr:row>
      <xdr:rowOff>13596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62048"/>
          <a:ext cx="889000" cy="1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13596</xdr:rowOff>
    </xdr:from>
    <xdr:to>
      <xdr:col>41</xdr:col>
      <xdr:colOff>50800</xdr:colOff>
      <xdr:row>96</xdr:row>
      <xdr:rowOff>96861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72796"/>
          <a:ext cx="889000" cy="8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141013</xdr:rowOff>
    </xdr:from>
    <xdr:to>
      <xdr:col>55</xdr:col>
      <xdr:colOff>50800</xdr:colOff>
      <xdr:row>95</xdr:row>
      <xdr:rowOff>71163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163890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68098</xdr:rowOff>
    </xdr:from>
    <xdr:to>
      <xdr:col>50</xdr:col>
      <xdr:colOff>165100</xdr:colOff>
      <xdr:row>95</xdr:row>
      <xdr:rowOff>169698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14775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3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23498</xdr:rowOff>
    </xdr:from>
    <xdr:to>
      <xdr:col>46</xdr:col>
      <xdr:colOff>38100</xdr:colOff>
      <xdr:row>95</xdr:row>
      <xdr:rowOff>125098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141625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134246</xdr:rowOff>
    </xdr:from>
    <xdr:to>
      <xdr:col>41</xdr:col>
      <xdr:colOff>101600</xdr:colOff>
      <xdr:row>96</xdr:row>
      <xdr:rowOff>64396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80923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46061</xdr:rowOff>
    </xdr:from>
    <xdr:to>
      <xdr:col>36</xdr:col>
      <xdr:colOff>165100</xdr:colOff>
      <xdr:row>96</xdr:row>
      <xdr:rowOff>147661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164188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15070</xdr:rowOff>
    </xdr:from>
    <xdr:to>
      <xdr:col>85</xdr:col>
      <xdr:colOff>127000</xdr:colOff>
      <xdr:row>36</xdr:row>
      <xdr:rowOff>147001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87270"/>
          <a:ext cx="838200" cy="13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147001</xdr:rowOff>
    </xdr:from>
    <xdr:to>
      <xdr:col>81</xdr:col>
      <xdr:colOff>50800</xdr:colOff>
      <xdr:row>37</xdr:row>
      <xdr:rowOff>133628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19201"/>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76735</xdr:rowOff>
    </xdr:from>
    <xdr:to>
      <xdr:col>76</xdr:col>
      <xdr:colOff>114300</xdr:colOff>
      <xdr:row>37</xdr:row>
      <xdr:rowOff>133628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20385"/>
          <a:ext cx="889000" cy="5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76735</xdr:rowOff>
    </xdr:from>
    <xdr:to>
      <xdr:col>71</xdr:col>
      <xdr:colOff>177800</xdr:colOff>
      <xdr:row>37</xdr:row>
      <xdr:rowOff>158917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20385"/>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135720</xdr:rowOff>
    </xdr:from>
    <xdr:to>
      <xdr:col>85</xdr:col>
      <xdr:colOff>177800</xdr:colOff>
      <xdr:row>36</xdr:row>
      <xdr:rowOff>65870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158597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8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96201</xdr:rowOff>
    </xdr:from>
    <xdr:to>
      <xdr:col>81</xdr:col>
      <xdr:colOff>101600</xdr:colOff>
      <xdr:row>37</xdr:row>
      <xdr:rowOff>26351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42878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4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82828</xdr:rowOff>
    </xdr:from>
    <xdr:to>
      <xdr:col>76</xdr:col>
      <xdr:colOff>165100</xdr:colOff>
      <xdr:row>38</xdr:row>
      <xdr:rowOff>12978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1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25935</xdr:rowOff>
    </xdr:from>
    <xdr:to>
      <xdr:col>72</xdr:col>
      <xdr:colOff>38100</xdr:colOff>
      <xdr:row>37</xdr:row>
      <xdr:rowOff>127535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144062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4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108117</xdr:rowOff>
    </xdr:from>
    <xdr:to>
      <xdr:col>67</xdr:col>
      <xdr:colOff>101600</xdr:colOff>
      <xdr:row>38</xdr:row>
      <xdr:rowOff>38267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29394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131623</xdr:rowOff>
    </xdr:from>
    <xdr:to>
      <xdr:col>85</xdr:col>
      <xdr:colOff>127000</xdr:colOff>
      <xdr:row>56</xdr:row>
      <xdr:rowOff>72705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61373"/>
          <a:ext cx="838200" cy="1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72705</xdr:rowOff>
    </xdr:from>
    <xdr:to>
      <xdr:col>81</xdr:col>
      <xdr:colOff>50800</xdr:colOff>
      <xdr:row>56</xdr:row>
      <xdr:rowOff>121679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73905"/>
          <a:ext cx="889000" cy="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111064</xdr:rowOff>
    </xdr:from>
    <xdr:to>
      <xdr:col>76</xdr:col>
      <xdr:colOff>114300</xdr:colOff>
      <xdr:row>56</xdr:row>
      <xdr:rowOff>121679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369364"/>
          <a:ext cx="889000" cy="35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46751</xdr:rowOff>
    </xdr:from>
    <xdr:to>
      <xdr:col>71</xdr:col>
      <xdr:colOff>177800</xdr:colOff>
      <xdr:row>54</xdr:row>
      <xdr:rowOff>111064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05051"/>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80823</xdr:rowOff>
    </xdr:from>
    <xdr:to>
      <xdr:col>85</xdr:col>
      <xdr:colOff>177800</xdr:colOff>
      <xdr:row>56</xdr:row>
      <xdr:rowOff>10973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1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103700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6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21905</xdr:rowOff>
    </xdr:from>
    <xdr:to>
      <xdr:col>81</xdr:col>
      <xdr:colOff>101600</xdr:colOff>
      <xdr:row>56</xdr:row>
      <xdr:rowOff>123505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2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114632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1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70879</xdr:rowOff>
    </xdr:from>
    <xdr:to>
      <xdr:col>76</xdr:col>
      <xdr:colOff>165100</xdr:colOff>
      <xdr:row>57</xdr:row>
      <xdr:rowOff>1029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163606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60264</xdr:rowOff>
    </xdr:from>
    <xdr:to>
      <xdr:col>72</xdr:col>
      <xdr:colOff>38100</xdr:colOff>
      <xdr:row>54</xdr:row>
      <xdr:rowOff>161864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6941</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909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167401</xdr:rowOff>
    </xdr:from>
    <xdr:to>
      <xdr:col>67</xdr:col>
      <xdr:colOff>101600</xdr:colOff>
      <xdr:row>54</xdr:row>
      <xdr:rowOff>97551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5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114078</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02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67394</xdr:rowOff>
    </xdr:from>
    <xdr:to>
      <xdr:col>85</xdr:col>
      <xdr:colOff>127000</xdr:colOff>
      <xdr:row>79</xdr:row>
      <xdr:rowOff>77105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11944"/>
          <a:ext cx="8382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25152</xdr:rowOff>
    </xdr:from>
    <xdr:to>
      <xdr:col>81</xdr:col>
      <xdr:colOff>50800</xdr:colOff>
      <xdr:row>79</xdr:row>
      <xdr:rowOff>67394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69702"/>
          <a:ext cx="889000" cy="4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25152</xdr:rowOff>
    </xdr:from>
    <xdr:to>
      <xdr:col>76</xdr:col>
      <xdr:colOff>114300</xdr:colOff>
      <xdr:row>79</xdr:row>
      <xdr:rowOff>58671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69702"/>
          <a:ext cx="889000" cy="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58671</xdr:rowOff>
    </xdr:from>
    <xdr:to>
      <xdr:col>71</xdr:col>
      <xdr:colOff>177800</xdr:colOff>
      <xdr:row>79</xdr:row>
      <xdr:rowOff>76620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03221"/>
          <a:ext cx="889000" cy="1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26305</xdr:rowOff>
    </xdr:from>
    <xdr:to>
      <xdr:col>85</xdr:col>
      <xdr:colOff>177800</xdr:colOff>
      <xdr:row>79</xdr:row>
      <xdr:rowOff>127905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157132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16594</xdr:rowOff>
    </xdr:from>
    <xdr:to>
      <xdr:col>81</xdr:col>
      <xdr:colOff>101600</xdr:colOff>
      <xdr:row>79</xdr:row>
      <xdr:rowOff>118194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134721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3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145802</xdr:rowOff>
    </xdr:from>
    <xdr:to>
      <xdr:col>76</xdr:col>
      <xdr:colOff>165100</xdr:colOff>
      <xdr:row>79</xdr:row>
      <xdr:rowOff>75952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92479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7871</xdr:rowOff>
    </xdr:from>
    <xdr:to>
      <xdr:col>72</xdr:col>
      <xdr:colOff>38100</xdr:colOff>
      <xdr:row>79</xdr:row>
      <xdr:rowOff>109471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125998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25820</xdr:rowOff>
    </xdr:from>
    <xdr:to>
      <xdr:col>67</xdr:col>
      <xdr:colOff>101600</xdr:colOff>
      <xdr:row>79</xdr:row>
      <xdr:rowOff>127420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118547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110782</xdr:rowOff>
    </xdr:from>
    <xdr:to>
      <xdr:col>85</xdr:col>
      <xdr:colOff>127000</xdr:colOff>
      <xdr:row>97</xdr:row>
      <xdr:rowOff>115176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1432"/>
          <a:ext cx="8382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78200</xdr:rowOff>
    </xdr:from>
    <xdr:to>
      <xdr:col>81</xdr:col>
      <xdr:colOff>50800</xdr:colOff>
      <xdr:row>97</xdr:row>
      <xdr:rowOff>115176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08850"/>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31897</xdr:rowOff>
    </xdr:from>
    <xdr:to>
      <xdr:col>76</xdr:col>
      <xdr:colOff>114300</xdr:colOff>
      <xdr:row>97</xdr:row>
      <xdr:rowOff>78200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62547"/>
          <a:ext cx="889000" cy="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31897</xdr:rowOff>
    </xdr:from>
    <xdr:to>
      <xdr:col>71</xdr:col>
      <xdr:colOff>177800</xdr:colOff>
      <xdr:row>97</xdr:row>
      <xdr:rowOff>101234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62547"/>
          <a:ext cx="889000" cy="6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59982</xdr:rowOff>
    </xdr:from>
    <xdr:to>
      <xdr:col>85</xdr:col>
      <xdr:colOff>177800</xdr:colOff>
      <xdr:row>97</xdr:row>
      <xdr:rowOff>161582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19359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7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64376</xdr:rowOff>
    </xdr:from>
    <xdr:to>
      <xdr:col>81</xdr:col>
      <xdr:colOff>101600</xdr:colOff>
      <xdr:row>97</xdr:row>
      <xdr:rowOff>165976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11053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27400</xdr:rowOff>
    </xdr:from>
    <xdr:to>
      <xdr:col>76</xdr:col>
      <xdr:colOff>165100</xdr:colOff>
      <xdr:row>97</xdr:row>
      <xdr:rowOff>129000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145527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3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152547</xdr:rowOff>
    </xdr:from>
    <xdr:to>
      <xdr:col>72</xdr:col>
      <xdr:colOff>38100</xdr:colOff>
      <xdr:row>97</xdr:row>
      <xdr:rowOff>82697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99224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8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50434</xdr:rowOff>
    </xdr:from>
    <xdr:to>
      <xdr:col>67</xdr:col>
      <xdr:colOff>101600</xdr:colOff>
      <xdr:row>97</xdr:row>
      <xdr:rowOff>152034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168561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152,107</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％増加している。これは、財政調整基金及び減債基金積立の増が主な要因である。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36,278</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31.5</a:t>
          </a:r>
          <a:r>
            <a:rPr kumimoji="1" lang="ja-JP" altLang="en-US" sz="1300">
              <a:latin typeface="ＭＳ Ｐゴシック" panose="020B0600070205080204" pitchFamily="50" charset="-128"/>
              <a:ea typeface="ＭＳ Ｐゴシック" panose="020B0600070205080204" pitchFamily="50" charset="-128"/>
            </a:rPr>
            <a:t>％減少している。これは、強い農業づくり総合支援交付金事業費補助金（</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５単年事業）の減が主な要因である。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93,161</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％増加している。これは、市道改良事業や市道及び橋りょう長寿命化事業の増が主な要因である。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44,723</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％増加している。これは、防災行政無線整備事業（Ｒ６で終了）の増が主な要因である。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78,560</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％増加している。これは、世界遺産センター整備事業や小学校改修事業の増が主な要因である。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財政調整基金残高は、概ね標準財政規模比</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％程度を確保することを目標に取り組んでいる。令和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3.6</a:t>
          </a:r>
          <a:r>
            <a:rPr kumimoji="1" lang="ja-JP" altLang="en-US" sz="1200">
              <a:latin typeface="ＭＳ ゴシック" pitchFamily="49" charset="-128"/>
              <a:ea typeface="ＭＳ ゴシック" pitchFamily="49" charset="-128"/>
            </a:rPr>
            <a:t>％増加したが、これは令和７年度土地購入財源として一時的に確保したものである。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また、実質収支額の標準財政規模比については、実質収支額が前年度と比較し</a:t>
          </a:r>
          <a:r>
            <a:rPr kumimoji="1" lang="en-US" altLang="ja-JP" sz="1200">
              <a:latin typeface="ＭＳ ゴシック" pitchFamily="49" charset="-128"/>
              <a:ea typeface="ＭＳ ゴシック" pitchFamily="49" charset="-128"/>
            </a:rPr>
            <a:t>526</a:t>
          </a:r>
          <a:r>
            <a:rPr kumimoji="1" lang="ja-JP" altLang="en-US" sz="1200">
              <a:latin typeface="ＭＳ ゴシック" pitchFamily="49" charset="-128"/>
              <a:ea typeface="ＭＳ ゴシック" pitchFamily="49" charset="-128"/>
            </a:rPr>
            <a:t>百万円減少したため</a:t>
          </a:r>
          <a:r>
            <a:rPr kumimoji="1" lang="en-US" altLang="ja-JP" sz="1200">
              <a:latin typeface="ＭＳ ゴシック" pitchFamily="49" charset="-128"/>
              <a:ea typeface="ＭＳ ゴシック" pitchFamily="49" charset="-128"/>
            </a:rPr>
            <a:t>3.12</a:t>
          </a:r>
          <a:r>
            <a:rPr kumimoji="1" lang="ja-JP" altLang="en-US" sz="1200">
              <a:latin typeface="ＭＳ ゴシック" pitchFamily="49" charset="-128"/>
              <a:ea typeface="ＭＳ ゴシック" pitchFamily="49" charset="-128"/>
            </a:rPr>
            <a:t>ポイント減少。一方、実質単年度収支の標準財政規模比についても、実質単年度収支額が</a:t>
          </a:r>
          <a:r>
            <a:rPr kumimoji="1" lang="en-US" altLang="ja-JP" sz="1200">
              <a:latin typeface="ＭＳ ゴシック" pitchFamily="49" charset="-128"/>
              <a:ea typeface="ＭＳ ゴシック" pitchFamily="49" charset="-128"/>
            </a:rPr>
            <a:t>125</a:t>
          </a:r>
          <a:r>
            <a:rPr kumimoji="1" lang="ja-JP" altLang="en-US" sz="1200">
              <a:latin typeface="ＭＳ ゴシック" pitchFamily="49" charset="-128"/>
              <a:ea typeface="ＭＳ ゴシック" pitchFamily="49" charset="-128"/>
            </a:rPr>
            <a:t>百万円減少したことにより</a:t>
          </a:r>
          <a:r>
            <a:rPr kumimoji="1" lang="en-US" altLang="ja-JP" sz="1200">
              <a:latin typeface="ＭＳ ゴシック" pitchFamily="49" charset="-128"/>
              <a:ea typeface="ＭＳ ゴシック" pitchFamily="49" charset="-128"/>
            </a:rPr>
            <a:t>0.77</a:t>
          </a:r>
          <a:r>
            <a:rPr kumimoji="1" lang="ja-JP" altLang="en-US" sz="1200">
              <a:latin typeface="ＭＳ ゴシック" pitchFamily="49" charset="-128"/>
              <a:ea typeface="ＭＳ ゴシック" pitchFamily="49" charset="-128"/>
            </a:rPr>
            <a:t>ポイント減少している。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今後も適正な状況を続けられるよう、業務改善や事業の見直しによる、経費の縮減により一層努める。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令和６年度における連結実質黒字額は、一般会計では前年度と比較して、</a:t>
          </a:r>
          <a:r>
            <a:rPr kumimoji="1" lang="en-US" altLang="ja-JP" sz="1400">
              <a:latin typeface="ＭＳ ゴシック" pitchFamily="49" charset="-128"/>
              <a:ea typeface="ＭＳ ゴシック" pitchFamily="49" charset="-128"/>
            </a:rPr>
            <a:t>3.11</a:t>
          </a:r>
          <a:r>
            <a:rPr kumimoji="1" lang="ja-JP" altLang="en-US" sz="1400">
              <a:latin typeface="ＭＳ ゴシック" pitchFamily="49" charset="-128"/>
              <a:ea typeface="ＭＳ ゴシック" pitchFamily="49" charset="-128"/>
            </a:rPr>
            <a:t>ポイント減少、国民健康保険事業会計は</a:t>
          </a:r>
          <a:r>
            <a:rPr kumimoji="1" lang="en-US" altLang="ja-JP" sz="1400">
              <a:latin typeface="ＭＳ ゴシック" pitchFamily="49" charset="-128"/>
              <a:ea typeface="ＭＳ ゴシック" pitchFamily="49" charset="-128"/>
            </a:rPr>
            <a:t>0.45</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今後も、財源については依然として国・県支出金や地方債といった依存財源で賄う財政構造であるため、計画的に繰上償還等を行い、安定的かつ健全な財政基盤の確保に努める。</a:t>
          </a:r>
        </a:p>
        <a:p>
          <a:r>
            <a:rPr kumimoji="1" lang="ja-JP" altLang="en-US" sz="1400">
              <a:latin typeface="ＭＳ ゴシック" pitchFamily="49" charset="-128"/>
              <a:ea typeface="ＭＳ ゴシック" pitchFamily="49" charset="-128"/>
            </a:rPr>
            <a:t>　また、水道事業や下水道事業など、インフラ資産を保有している会計においては、施設の老朽化への対応が喫緊の課題であるため、経営戦略やストックマネジメント計画に基づいた効率的かつ効果的な点検や改修に努め、施設の集約化等による物件費等支出の抑制や料金収入等の見直しを行っていく必要がある。</a:t>
          </a:r>
        </a:p>
        <a:p>
          <a:r>
            <a:rPr kumimoji="1" lang="ja-JP" altLang="en-US" sz="1400">
              <a:latin typeface="ＭＳ ゴシック" pitchFamily="49" charset="-128"/>
              <a:ea typeface="ＭＳ ゴシック" pitchFamily="49" charset="-128"/>
            </a:rPr>
            <a:t>　引き続き、行政改革大綱に基づく集中改革プラン及び財政計画による行財政改革に取り組み、人件費の削減、繰上償還による公債費の縮減により、黒字の確保と健全な財政運営を行うとともに、公営企業会計においては、自主財源の確保、経費節減等の取り組みを継続して行い、独立採算による健全な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36263251</v>
      </c>
      <c r="BO4" s="358"/>
      <c r="BP4" s="358"/>
      <c r="BQ4" s="358"/>
      <c r="BR4" s="358"/>
      <c r="BS4" s="358"/>
      <c r="BT4" s="358"/>
      <c r="BU4" s="359"/>
      <c r="BV4" s="357">
        <v>36157732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v>
      </c>
      <c r="CU4" s="364"/>
      <c r="CV4" s="364"/>
      <c r="CW4" s="364"/>
      <c r="CX4" s="364"/>
      <c r="CY4" s="364"/>
      <c r="CZ4" s="364"/>
      <c r="DA4" s="365"/>
      <c r="DB4" s="363">
        <v>11.1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34539531</v>
      </c>
      <c r="BO5" s="395"/>
      <c r="BP5" s="395"/>
      <c r="BQ5" s="395"/>
      <c r="BR5" s="395"/>
      <c r="BS5" s="395"/>
      <c r="BT5" s="395"/>
      <c r="BU5" s="396"/>
      <c r="BV5" s="394">
        <v>34028203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86.5</v>
      </c>
      <c r="CU5" s="392"/>
      <c r="CV5" s="392"/>
      <c r="CW5" s="392"/>
      <c r="CX5" s="392"/>
      <c r="CY5" s="392"/>
      <c r="CZ5" s="392"/>
      <c r="DA5" s="393"/>
      <c r="DB5" s="391">
        <v>88.1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1723720</v>
      </c>
      <c r="BO6" s="395"/>
      <c r="BP6" s="395"/>
      <c r="BQ6" s="395"/>
      <c r="BR6" s="395"/>
      <c r="BS6" s="395"/>
      <c r="BT6" s="395"/>
      <c r="BU6" s="396"/>
      <c r="BV6" s="394">
        <v>2129529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86.5</v>
      </c>
      <c r="CU6" s="432"/>
      <c r="CV6" s="432"/>
      <c r="CW6" s="432"/>
      <c r="CX6" s="432"/>
      <c r="CY6" s="432"/>
      <c r="CZ6" s="432"/>
      <c r="DA6" s="433"/>
      <c r="DB6" s="431">
        <v>88.1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349950</v>
      </c>
      <c r="BO7" s="395"/>
      <c r="BP7" s="395"/>
      <c r="BQ7" s="395"/>
      <c r="BR7" s="395"/>
      <c r="BS7" s="395"/>
      <c r="BT7" s="395"/>
      <c r="BU7" s="396"/>
      <c r="BV7" s="394">
        <v>229156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17252506</v>
      </c>
      <c r="CU7" s="395"/>
      <c r="CV7" s="395"/>
      <c r="CW7" s="395"/>
      <c r="CX7" s="395"/>
      <c r="CY7" s="395"/>
      <c r="CZ7" s="395"/>
      <c r="DA7" s="396"/>
      <c r="DB7" s="394">
        <v>17155053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1373770</v>
      </c>
      <c r="BO8" s="395"/>
      <c r="BP8" s="395"/>
      <c r="BQ8" s="395"/>
      <c r="BR8" s="395"/>
      <c r="BS8" s="395"/>
      <c r="BT8" s="395"/>
      <c r="BU8" s="396"/>
      <c r="BV8" s="394">
        <v>1900373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0.25</v>
      </c>
      <c r="CU8" s="435"/>
      <c r="CV8" s="435"/>
      <c r="CW8" s="435"/>
      <c r="CX8" s="435"/>
      <c r="CY8" s="435"/>
      <c r="CZ8" s="435"/>
      <c r="DA8" s="436"/>
      <c r="DB8" s="434">
        <v>0.25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42330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-526603</v>
      </c>
      <c r="BO9" s="395"/>
      <c r="BP9" s="395"/>
      <c r="BQ9" s="395"/>
      <c r="BR9" s="395"/>
      <c r="BS9" s="395"/>
      <c r="BT9" s="395"/>
      <c r="BU9" s="396"/>
      <c r="BV9" s="394">
        <v>64130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15.8</v>
      </c>
      <c r="CU9" s="392"/>
      <c r="CV9" s="392"/>
      <c r="CW9" s="392"/>
      <c r="CX9" s="392"/>
      <c r="CY9" s="392"/>
      <c r="CZ9" s="392"/>
      <c r="DA9" s="393"/>
      <c r="DB9" s="391">
        <v>15.7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46535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639823</v>
      </c>
      <c r="BO10" s="395"/>
      <c r="BP10" s="395"/>
      <c r="BQ10" s="395"/>
      <c r="BR10" s="395"/>
      <c r="BS10" s="395"/>
      <c r="BT10" s="395"/>
      <c r="BU10" s="396"/>
      <c r="BV10" s="394">
        <v>151530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1038200</v>
      </c>
      <c r="BO11" s="395"/>
      <c r="BP11" s="395"/>
      <c r="BQ11" s="395"/>
      <c r="BR11" s="395"/>
      <c r="BS11" s="395"/>
      <c r="BT11" s="395"/>
      <c r="BU11" s="396"/>
      <c r="BV11" s="394">
        <v>1060490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40640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40141</v>
      </c>
      <c r="S13" s="479"/>
      <c r="T13" s="479"/>
      <c r="U13" s="479"/>
      <c r="V13" s="480"/>
      <c r="W13" s="410" t="s">
        <v>131</v>
      </c>
      <c r="X13" s="411"/>
      <c r="Y13" s="411"/>
      <c r="Z13" s="411"/>
      <c r="AA13" s="411"/>
      <c r="AB13" s="401"/>
      <c r="AC13" s="445">
        <v>4669</v>
      </c>
      <c r="AD13" s="446"/>
      <c r="AE13" s="446"/>
      <c r="AF13" s="446"/>
      <c r="AG13" s="488"/>
      <c r="AH13" s="445">
        <v>5398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1151420</v>
      </c>
      <c r="BO13" s="395"/>
      <c r="BP13" s="395"/>
      <c r="BQ13" s="395"/>
      <c r="BR13" s="395"/>
      <c r="BS13" s="395"/>
      <c r="BT13" s="395"/>
      <c r="BU13" s="396"/>
      <c r="BV13" s="394">
        <v>1276150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-5.7</v>
      </c>
      <c r="CU13" s="392"/>
      <c r="CV13" s="392"/>
      <c r="CW13" s="392"/>
      <c r="CX13" s="392"/>
      <c r="CY13" s="392"/>
      <c r="CZ13" s="392"/>
      <c r="DA13" s="393"/>
      <c r="DB13" s="391">
        <v>-5.2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41652</v>
      </c>
      <c r="S14" s="479"/>
      <c r="T14" s="479"/>
      <c r="U14" s="479"/>
      <c r="V14" s="480"/>
      <c r="W14" s="384"/>
      <c r="X14" s="385"/>
      <c r="Y14" s="385"/>
      <c r="Z14" s="385"/>
      <c r="AA14" s="385"/>
      <c r="AB14" s="374"/>
      <c r="AC14" s="481">
        <v>22.5</v>
      </c>
      <c r="AD14" s="482"/>
      <c r="AE14" s="482"/>
      <c r="AF14" s="482"/>
      <c r="AG14" s="483"/>
      <c r="AH14" s="481">
        <v>23.9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41220</v>
      </c>
      <c r="S15" s="479"/>
      <c r="T15" s="479"/>
      <c r="U15" s="479"/>
      <c r="V15" s="480"/>
      <c r="W15" s="410" t="s">
        <v>137</v>
      </c>
      <c r="X15" s="411"/>
      <c r="Y15" s="411"/>
      <c r="Z15" s="411"/>
      <c r="AA15" s="411"/>
      <c r="AB15" s="401"/>
      <c r="AC15" s="445">
        <v>3744</v>
      </c>
      <c r="AD15" s="446"/>
      <c r="AE15" s="446"/>
      <c r="AF15" s="446"/>
      <c r="AG15" s="488"/>
      <c r="AH15" s="445">
        <v>4461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3980514</v>
      </c>
      <c r="BO15" s="358"/>
      <c r="BP15" s="358"/>
      <c r="BQ15" s="358"/>
      <c r="BR15" s="358"/>
      <c r="BS15" s="358"/>
      <c r="BT15" s="358"/>
      <c r="BU15" s="359"/>
      <c r="BV15" s="357">
        <v>4084624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v>
      </c>
      <c r="AD16" s="482"/>
      <c r="AE16" s="482"/>
      <c r="AF16" s="482"/>
      <c r="AG16" s="483"/>
      <c r="AH16" s="481">
        <v>19.8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16258564</v>
      </c>
      <c r="BO16" s="395"/>
      <c r="BP16" s="395"/>
      <c r="BQ16" s="395"/>
      <c r="BR16" s="395"/>
      <c r="BS16" s="395"/>
      <c r="BT16" s="395"/>
      <c r="BU16" s="396"/>
      <c r="BV16" s="394">
        <v>16139136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12343</v>
      </c>
      <c r="AD17" s="446"/>
      <c r="AE17" s="446"/>
      <c r="AF17" s="446"/>
      <c r="AG17" s="488"/>
      <c r="AH17" s="445">
        <v>12723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4939713</v>
      </c>
      <c r="BO17" s="395"/>
      <c r="BP17" s="395"/>
      <c r="BQ17" s="395"/>
      <c r="BR17" s="395"/>
      <c r="BS17" s="395"/>
      <c r="BT17" s="395"/>
      <c r="BU17" s="396"/>
      <c r="BV17" s="394">
        <v>5071337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170.15</v>
      </c>
      <c r="M18" s="518"/>
      <c r="N18" s="518"/>
      <c r="O18" s="518"/>
      <c r="P18" s="518"/>
      <c r="Q18" s="518"/>
      <c r="R18" s="519"/>
      <c r="S18" s="519"/>
      <c r="T18" s="519"/>
      <c r="U18" s="519"/>
      <c r="V18" s="520"/>
      <c r="W18" s="412"/>
      <c r="X18" s="413"/>
      <c r="Y18" s="413"/>
      <c r="Z18" s="413"/>
      <c r="AA18" s="413"/>
      <c r="AB18" s="404"/>
      <c r="AC18" s="521">
        <v>59.5</v>
      </c>
      <c r="AD18" s="522"/>
      <c r="AE18" s="522"/>
      <c r="AF18" s="522"/>
      <c r="AG18" s="523"/>
      <c r="AH18" s="521">
        <v>56.3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15001067</v>
      </c>
      <c r="BO18" s="395"/>
      <c r="BP18" s="395"/>
      <c r="BQ18" s="395"/>
      <c r="BR18" s="395"/>
      <c r="BS18" s="395"/>
      <c r="BT18" s="395"/>
      <c r="BU18" s="396"/>
      <c r="BV18" s="394">
        <v>15061226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22286704</v>
      </c>
      <c r="BO19" s="395"/>
      <c r="BP19" s="395"/>
      <c r="BQ19" s="395"/>
      <c r="BR19" s="395"/>
      <c r="BS19" s="395"/>
      <c r="BT19" s="395"/>
      <c r="BU19" s="396"/>
      <c r="BV19" s="394">
        <v>22613999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16060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20454591</v>
      </c>
      <c r="BO22" s="358"/>
      <c r="BP22" s="358"/>
      <c r="BQ22" s="358"/>
      <c r="BR22" s="358"/>
      <c r="BS22" s="358"/>
      <c r="BT22" s="358"/>
      <c r="BU22" s="359"/>
      <c r="BV22" s="357">
        <v>19771840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9950511</v>
      </c>
      <c r="BO23" s="395"/>
      <c r="BP23" s="395"/>
      <c r="BQ23" s="395"/>
      <c r="BR23" s="395"/>
      <c r="BS23" s="395"/>
      <c r="BT23" s="395"/>
      <c r="BU23" s="396"/>
      <c r="BV23" s="394">
        <v>9358560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8700</v>
      </c>
      <c r="R24" s="446"/>
      <c r="S24" s="446"/>
      <c r="T24" s="446"/>
      <c r="U24" s="446"/>
      <c r="V24" s="488"/>
      <c r="W24" s="540"/>
      <c r="X24" s="541"/>
      <c r="Y24" s="542"/>
      <c r="Z24" s="444" t="s">
        <v>162</v>
      </c>
      <c r="AA24" s="424"/>
      <c r="AB24" s="424"/>
      <c r="AC24" s="424"/>
      <c r="AD24" s="424"/>
      <c r="AE24" s="424"/>
      <c r="AF24" s="424"/>
      <c r="AG24" s="425"/>
      <c r="AH24" s="445">
        <v>386</v>
      </c>
      <c r="AI24" s="446"/>
      <c r="AJ24" s="446"/>
      <c r="AK24" s="446"/>
      <c r="AL24" s="488"/>
      <c r="AM24" s="445">
        <v>1256430</v>
      </c>
      <c r="AN24" s="446"/>
      <c r="AO24" s="446"/>
      <c r="AP24" s="446"/>
      <c r="AQ24" s="446"/>
      <c r="AR24" s="488"/>
      <c r="AS24" s="445">
        <v>3255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19923351</v>
      </c>
      <c r="BO24" s="395"/>
      <c r="BP24" s="395"/>
      <c r="BQ24" s="395"/>
      <c r="BR24" s="395"/>
      <c r="BS24" s="395"/>
      <c r="BT24" s="395"/>
      <c r="BU24" s="396"/>
      <c r="BV24" s="394">
        <v>19120901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6780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666274</v>
      </c>
      <c r="BO25" s="358"/>
      <c r="BP25" s="358"/>
      <c r="BQ25" s="358"/>
      <c r="BR25" s="358"/>
      <c r="BS25" s="358"/>
      <c r="BT25" s="358"/>
      <c r="BU25" s="359"/>
      <c r="BV25" s="357">
        <v>806680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6090</v>
      </c>
      <c r="R26" s="446"/>
      <c r="S26" s="446"/>
      <c r="T26" s="446"/>
      <c r="U26" s="446"/>
      <c r="V26" s="488"/>
      <c r="W26" s="540"/>
      <c r="X26" s="541"/>
      <c r="Y26" s="542"/>
      <c r="Z26" s="444" t="s">
        <v>168</v>
      </c>
      <c r="AA26" s="546"/>
      <c r="AB26" s="546"/>
      <c r="AC26" s="546"/>
      <c r="AD26" s="546"/>
      <c r="AE26" s="546"/>
      <c r="AF26" s="546"/>
      <c r="AG26" s="547"/>
      <c r="AH26" s="445">
        <v>19</v>
      </c>
      <c r="AI26" s="446"/>
      <c r="AJ26" s="446"/>
      <c r="AK26" s="446"/>
      <c r="AL26" s="488"/>
      <c r="AM26" s="445">
        <v>58064</v>
      </c>
      <c r="AN26" s="446"/>
      <c r="AO26" s="446"/>
      <c r="AP26" s="446"/>
      <c r="AQ26" s="446"/>
      <c r="AR26" s="488"/>
      <c r="AS26" s="445">
        <v>3056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4350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33398</v>
      </c>
      <c r="AN27" s="446"/>
      <c r="AO27" s="446"/>
      <c r="AP27" s="446"/>
      <c r="AQ27" s="446"/>
      <c r="AR27" s="488"/>
      <c r="AS27" s="445">
        <v>4175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585025</v>
      </c>
      <c r="BO27" s="514"/>
      <c r="BP27" s="514"/>
      <c r="BQ27" s="514"/>
      <c r="BR27" s="514"/>
      <c r="BS27" s="514"/>
      <c r="BT27" s="514"/>
      <c r="BU27" s="515"/>
      <c r="BV27" s="513">
        <v>584944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3650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4169423</v>
      </c>
      <c r="BO28" s="358"/>
      <c r="BP28" s="358"/>
      <c r="BQ28" s="358"/>
      <c r="BR28" s="358"/>
      <c r="BS28" s="358"/>
      <c r="BT28" s="358"/>
      <c r="BU28" s="359"/>
      <c r="BV28" s="357">
        <v>3529600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17</v>
      </c>
      <c r="M29" s="446"/>
      <c r="N29" s="446"/>
      <c r="O29" s="446"/>
      <c r="P29" s="488"/>
      <c r="Q29" s="445">
        <v>3480</v>
      </c>
      <c r="R29" s="446"/>
      <c r="S29" s="446"/>
      <c r="T29" s="446"/>
      <c r="U29" s="446"/>
      <c r="V29" s="488"/>
      <c r="W29" s="543"/>
      <c r="X29" s="544"/>
      <c r="Y29" s="545"/>
      <c r="Z29" s="444" t="s">
        <v>177</v>
      </c>
      <c r="AA29" s="424"/>
      <c r="AB29" s="424"/>
      <c r="AC29" s="424"/>
      <c r="AD29" s="424"/>
      <c r="AE29" s="424"/>
      <c r="AF29" s="424"/>
      <c r="AG29" s="425"/>
      <c r="AH29" s="445">
        <v>394</v>
      </c>
      <c r="AI29" s="446"/>
      <c r="AJ29" s="446"/>
      <c r="AK29" s="446"/>
      <c r="AL29" s="488"/>
      <c r="AM29" s="445">
        <v>1289828</v>
      </c>
      <c r="AN29" s="446"/>
      <c r="AO29" s="446"/>
      <c r="AP29" s="446"/>
      <c r="AQ29" s="446"/>
      <c r="AR29" s="488"/>
      <c r="AS29" s="445">
        <v>3274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2850763</v>
      </c>
      <c r="BO29" s="395"/>
      <c r="BP29" s="395"/>
      <c r="BQ29" s="395"/>
      <c r="BR29" s="395"/>
      <c r="BS29" s="395"/>
      <c r="BT29" s="395"/>
      <c r="BU29" s="396"/>
      <c r="BV29" s="394">
        <v>2840672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11116639</v>
      </c>
      <c r="BO30" s="514"/>
      <c r="BP30" s="514"/>
      <c r="BQ30" s="514"/>
      <c r="BR30" s="514"/>
      <c r="BS30" s="514"/>
      <c r="BT30" s="514"/>
      <c r="BU30" s="515"/>
      <c r="BV30" s="513">
        <v>10707111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県央県南広域環境組合（一般会計）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原城振興公社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島原地域広域市町村圏組合（一般会計）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ミナサポ</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島原地域広域市町村圏組合（介護保険事業特別会計）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雲仙・南島原保健組合（一般会計）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雲仙・南島原保健組合（介護老人保健施設事業特別会計）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雲仙・南島原保健組合（病院事業会計）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長崎県病院企業団：島原病院（長崎県病院企業団病院事業会計）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長崎県市町村総合事務組合（一般会計）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長崎県市町村総合事務組合（市町村会館管理事業特別会計）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長崎県市町村総合事務組合（市町村会館馬町別館管理事業特別会計）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zLHn6qWBdBC00aChi+xGBoWMGMfzfDWAly0I7E6Ud0C6sKjyEDOpjt0CU2VQhj0YuDS60XblT7Yhs8yzB2jQ==" saltValue="TpjVuBj6oiQLXmjcvVUv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528</v>
      </c>
      <c r="D34" s="1136"/>
      <c r="E34" s="1137"/>
      <c r="F34" s="32">
        <v>10.89</v>
      </c>
      <c r="G34" s="33">
        <v>9.5</v>
      </c>
      <c r="H34" s="33">
        <v>10.62</v>
      </c>
      <c r="I34" s="33">
        <v>11.07</v>
      </c>
      <c r="J34" s="34">
        <v>7.96</v>
      </c>
      <c r="K34" s="22"/>
      <c r="L34" s="22"/>
      <c r="M34" s="22"/>
      <c r="N34" s="22"/>
      <c r="O34" s="22"/>
      <c r="P34" s="22"/>
    </row>
    <row r="35" spans="1:16" ht="39" customHeight="1" x14ac:dyDescent="0.15">
      <c r="A35" s="22"/>
      <c r="B35" s="35"/>
      <c r="C35" s="1132" t="s">
        <v>529</v>
      </c>
      <c r="D35" s="1132"/>
      <c r="E35" s="1133"/>
      <c r="F35" s="36">
        <v>3.31</v>
      </c>
      <c r="G35" s="37">
        <v>3.04</v>
      </c>
      <c r="H35" s="37">
        <v>3.15</v>
      </c>
      <c r="I35" s="37">
        <v>3.64</v>
      </c>
      <c r="J35" s="38">
        <v>3.8</v>
      </c>
      <c r="K35" s="22"/>
      <c r="L35" s="22"/>
      <c r="M35" s="22"/>
      <c r="N35" s="22"/>
      <c r="O35" s="22"/>
      <c r="P35" s="22"/>
    </row>
    <row r="36" spans="1:16" ht="39" customHeight="1" x14ac:dyDescent="0.15">
      <c r="A36" s="22"/>
      <c r="B36" s="35"/>
      <c r="C36" s="1132" t="s">
        <v>530</v>
      </c>
      <c r="D36" s="1132"/>
      <c r="E36" s="1133"/>
      <c r="F36" s="36">
        <v>1.83</v>
      </c>
      <c r="G36" s="37">
        <v>2.04</v>
      </c>
      <c r="H36" s="37">
        <v>2.38</v>
      </c>
      <c r="I36" s="37">
        <v>2.62</v>
      </c>
      <c r="J36" s="38">
        <v>2.87</v>
      </c>
      <c r="K36" s="22"/>
      <c r="L36" s="22"/>
      <c r="M36" s="22"/>
      <c r="N36" s="22"/>
      <c r="O36" s="22"/>
      <c r="P36" s="22"/>
    </row>
    <row r="37" spans="1:16" ht="39" customHeight="1" x14ac:dyDescent="0.15">
      <c r="A37" s="22"/>
      <c r="B37" s="35"/>
      <c r="C37" s="1132" t="s">
        <v>531</v>
      </c>
      <c r="D37" s="1132"/>
      <c r="E37" s="1133"/>
      <c r="F37" s="36">
        <v>2</v>
      </c>
      <c r="G37" s="37">
        <v>1.34</v>
      </c>
      <c r="H37" s="37">
        <v>1.56</v>
      </c>
      <c r="I37" s="37">
        <v>1.01</v>
      </c>
      <c r="J37" s="38">
        <v>0.56000000000000005</v>
      </c>
      <c r="K37" s="22"/>
      <c r="L37" s="22"/>
      <c r="M37" s="22"/>
      <c r="N37" s="22"/>
      <c r="O37" s="22"/>
      <c r="P37" s="22"/>
    </row>
    <row r="38" spans="1:16" ht="39" customHeight="1" x14ac:dyDescent="0.15">
      <c r="A38" s="22"/>
      <c r="B38" s="35"/>
      <c r="C38" s="1132" t="s">
        <v>532</v>
      </c>
      <c r="D38" s="1132"/>
      <c r="E38" s="1133"/>
      <c r="F38" s="36">
        <v>0</v>
      </c>
      <c r="G38" s="37">
        <v>0.01</v>
      </c>
      <c r="H38" s="37">
        <v>0.01</v>
      </c>
      <c r="I38" s="37">
        <v>0.01</v>
      </c>
      <c r="J38" s="38">
        <v>0.02</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533</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534</v>
      </c>
      <c r="D43" s="1134"/>
      <c r="E43" s="1135"/>
      <c r="F43" s="41">
        <v>0</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HpnZ4YS0sMJvygi3Pvc3aNVSBmgAoxqj3Z1tNKO+GqpVGydJr6SBx023I6TtyKFsadykdLKhYwO22HgQguLWA==" saltValue="jsX/tM3J/sIg5BnOkLav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2477</v>
      </c>
      <c r="L45" s="58">
        <v>2907</v>
      </c>
      <c r="M45" s="58">
        <v>2840</v>
      </c>
      <c r="N45" s="58">
        <v>2509</v>
      </c>
      <c r="O45" s="59">
        <v>2524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424</v>
      </c>
      <c r="L48" s="62">
        <v>430</v>
      </c>
      <c r="M48" s="62">
        <v>430</v>
      </c>
      <c r="N48" s="62">
        <v>405</v>
      </c>
      <c r="O48" s="63">
        <v>405</v>
      </c>
      <c r="P48" s="46"/>
      <c r="Q48" s="46"/>
      <c r="R48" s="46"/>
      <c r="S48" s="46"/>
      <c r="T48" s="46"/>
      <c r="U48" s="46"/>
    </row>
    <row r="49" spans="1:21" ht="30.75" customHeight="1" x14ac:dyDescent="0.15">
      <c r="A49" s="46"/>
      <c r="B49" s="1140"/>
      <c r="C49" s="1141"/>
      <c r="D49" s="60"/>
      <c r="E49" s="1146" t="s">
        <v>14</v>
      </c>
      <c r="F49" s="1146"/>
      <c r="G49" s="1146"/>
      <c r="H49" s="1146"/>
      <c r="I49" s="1146"/>
      <c r="J49" s="1147"/>
      <c r="K49" s="61">
        <v>114</v>
      </c>
      <c r="L49" s="62">
        <v>128</v>
      </c>
      <c r="M49" s="62">
        <v>148</v>
      </c>
      <c r="N49" s="62">
        <v>137</v>
      </c>
      <c r="O49" s="63">
        <v>107</v>
      </c>
      <c r="P49" s="46"/>
      <c r="Q49" s="46"/>
      <c r="R49" s="46"/>
      <c r="S49" s="46"/>
      <c r="T49" s="46"/>
      <c r="U49" s="46"/>
    </row>
    <row r="50" spans="1:21" ht="30.75" customHeight="1" x14ac:dyDescent="0.15">
      <c r="A50" s="46"/>
      <c r="B50" s="1140"/>
      <c r="C50" s="1141"/>
      <c r="D50" s="60"/>
      <c r="E50" s="1146" t="s">
        <v>15</v>
      </c>
      <c r="F50" s="1146"/>
      <c r="G50" s="1146"/>
      <c r="H50" s="1146"/>
      <c r="I50" s="1146"/>
      <c r="J50" s="1147"/>
      <c r="K50" s="61">
        <v>8</v>
      </c>
      <c r="L50" s="62">
        <v>1</v>
      </c>
      <c r="M50" s="62">
        <v>1</v>
      </c>
      <c r="N50" s="62">
        <v>1</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1</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3812</v>
      </c>
      <c r="L52" s="62">
        <v>4043</v>
      </c>
      <c r="M52" s="62">
        <v>4061</v>
      </c>
      <c r="N52" s="62">
        <v>3922</v>
      </c>
      <c r="O52" s="63">
        <v>3813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-789</v>
      </c>
      <c r="L53" s="67">
        <v>-577</v>
      </c>
      <c r="M53" s="67">
        <v>-642</v>
      </c>
      <c r="N53" s="67">
        <v>-869</v>
      </c>
      <c r="O53" s="68">
        <v>-777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565</v>
      </c>
      <c r="L58" s="82" t="s">
        <v>565</v>
      </c>
      <c r="M58" s="82" t="s">
        <v>565</v>
      </c>
      <c r="N58" s="82" t="s">
        <v>565</v>
      </c>
      <c r="O58" s="83" t="s">
        <v>565</v>
      </c>
    </row>
    <row r="59" spans="1:21" ht="31.5" customHeight="1" x14ac:dyDescent="0.15">
      <c r="B59" s="1156"/>
      <c r="C59" s="1157"/>
      <c r="D59" s="1163" t="s">
        <v>26</v>
      </c>
      <c r="E59" s="1164"/>
      <c r="F59" s="1164"/>
      <c r="G59" s="1164"/>
      <c r="H59" s="1164"/>
      <c r="I59" s="1164"/>
      <c r="J59" s="1165"/>
      <c r="K59" s="84" t="s">
        <v>565</v>
      </c>
      <c r="L59" s="85" t="s">
        <v>565</v>
      </c>
      <c r="M59" s="85" t="s">
        <v>565</v>
      </c>
      <c r="N59" s="85" t="s">
        <v>565</v>
      </c>
      <c r="O59" s="86" t="s">
        <v>565</v>
      </c>
    </row>
    <row r="60" spans="1:21" ht="31.5" customHeight="1" thickBot="1" x14ac:dyDescent="0.2">
      <c r="B60" s="1158"/>
      <c r="C60" s="1159"/>
      <c r="D60" s="1166" t="s">
        <v>27</v>
      </c>
      <c r="E60" s="1167"/>
      <c r="F60" s="1167"/>
      <c r="G60" s="1167"/>
      <c r="H60" s="1167"/>
      <c r="I60" s="1167"/>
      <c r="J60" s="1168"/>
      <c r="K60" s="87" t="s">
        <v>565</v>
      </c>
      <c r="L60" s="88" t="s">
        <v>565</v>
      </c>
      <c r="M60" s="88" t="s">
        <v>565</v>
      </c>
      <c r="N60" s="88" t="s">
        <v>565</v>
      </c>
      <c r="O60" s="89" t="s">
        <v>565</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ymI7kSR32Wq1JxpWq+aIvkrEXyzj8BZ0YwFIiVfHhR9WzoF3maQOkBl07x7WQtq0p9xTTINNLvu0085zNI/Zg==" saltValue="YEN5FmR+wgwWzJpaydkx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23173</v>
      </c>
      <c r="J41" s="331">
        <v>22193</v>
      </c>
      <c r="K41" s="331">
        <v>20299</v>
      </c>
      <c r="L41" s="331">
        <v>19772</v>
      </c>
      <c r="M41" s="332">
        <v>20455</v>
      </c>
    </row>
    <row r="42" spans="2:13" ht="27.75" customHeight="1" x14ac:dyDescent="0.15">
      <c r="B42" s="1171"/>
      <c r="C42" s="1172"/>
      <c r="D42" s="104"/>
      <c r="E42" s="1177" t="s">
        <v>32</v>
      </c>
      <c r="F42" s="1177"/>
      <c r="G42" s="1177"/>
      <c r="H42" s="1178"/>
      <c r="I42" s="333" t="s">
        <v>485</v>
      </c>
      <c r="J42" s="334" t="s">
        <v>485</v>
      </c>
      <c r="K42" s="334" t="s">
        <v>485</v>
      </c>
      <c r="L42" s="334" t="s">
        <v>485</v>
      </c>
      <c r="M42" s="335" t="s">
        <v>485</v>
      </c>
    </row>
    <row r="43" spans="2:13" ht="27.75" customHeight="1" x14ac:dyDescent="0.15">
      <c r="B43" s="1171"/>
      <c r="C43" s="1172"/>
      <c r="D43" s="104"/>
      <c r="E43" s="1177" t="s">
        <v>33</v>
      </c>
      <c r="F43" s="1177"/>
      <c r="G43" s="1177"/>
      <c r="H43" s="1178"/>
      <c r="I43" s="333">
        <v>4946</v>
      </c>
      <c r="J43" s="334">
        <v>4325</v>
      </c>
      <c r="K43" s="334">
        <v>3917</v>
      </c>
      <c r="L43" s="334">
        <v>3654</v>
      </c>
      <c r="M43" s="335">
        <v>3470</v>
      </c>
    </row>
    <row r="44" spans="2:13" ht="27.75" customHeight="1" x14ac:dyDescent="0.15">
      <c r="B44" s="1171"/>
      <c r="C44" s="1172"/>
      <c r="D44" s="104"/>
      <c r="E44" s="1177" t="s">
        <v>34</v>
      </c>
      <c r="F44" s="1177"/>
      <c r="G44" s="1177"/>
      <c r="H44" s="1178"/>
      <c r="I44" s="333">
        <v>230</v>
      </c>
      <c r="J44" s="334">
        <v>424</v>
      </c>
      <c r="K44" s="334">
        <v>387</v>
      </c>
      <c r="L44" s="334">
        <v>405</v>
      </c>
      <c r="M44" s="335">
        <v>798</v>
      </c>
    </row>
    <row r="45" spans="2:13" ht="27.75" customHeight="1" x14ac:dyDescent="0.15">
      <c r="B45" s="1171"/>
      <c r="C45" s="1172"/>
      <c r="D45" s="104"/>
      <c r="E45" s="1177" t="s">
        <v>35</v>
      </c>
      <c r="F45" s="1177"/>
      <c r="G45" s="1177"/>
      <c r="H45" s="1178"/>
      <c r="I45" s="333">
        <v>3817</v>
      </c>
      <c r="J45" s="334">
        <v>3913</v>
      </c>
      <c r="K45" s="334">
        <v>3463</v>
      </c>
      <c r="L45" s="334">
        <v>3575</v>
      </c>
      <c r="M45" s="335">
        <v>3101</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14184</v>
      </c>
      <c r="J50" s="334">
        <v>13494</v>
      </c>
      <c r="K50" s="334">
        <v>14138</v>
      </c>
      <c r="L50" s="334">
        <v>14939</v>
      </c>
      <c r="M50" s="335">
        <v>16129</v>
      </c>
    </row>
    <row r="51" spans="2:13" ht="27.75" customHeight="1" x14ac:dyDescent="0.15">
      <c r="B51" s="1171"/>
      <c r="C51" s="1172"/>
      <c r="D51" s="104"/>
      <c r="E51" s="1177" t="s">
        <v>42</v>
      </c>
      <c r="F51" s="1177"/>
      <c r="G51" s="1177"/>
      <c r="H51" s="1178"/>
      <c r="I51" s="333">
        <v>95</v>
      </c>
      <c r="J51" s="334">
        <v>57</v>
      </c>
      <c r="K51" s="334">
        <v>50</v>
      </c>
      <c r="L51" s="334">
        <v>133</v>
      </c>
      <c r="M51" s="335">
        <v>205</v>
      </c>
    </row>
    <row r="52" spans="2:13" ht="27.75" customHeight="1" x14ac:dyDescent="0.15">
      <c r="B52" s="1173"/>
      <c r="C52" s="1174"/>
      <c r="D52" s="104"/>
      <c r="E52" s="1177" t="s">
        <v>43</v>
      </c>
      <c r="F52" s="1177"/>
      <c r="G52" s="1177"/>
      <c r="H52" s="1178"/>
      <c r="I52" s="333">
        <v>31271</v>
      </c>
      <c r="J52" s="334">
        <v>30464</v>
      </c>
      <c r="K52" s="334">
        <v>28464</v>
      </c>
      <c r="L52" s="334">
        <v>27204</v>
      </c>
      <c r="M52" s="335">
        <v>26592</v>
      </c>
    </row>
    <row r="53" spans="2:13" ht="27.75" customHeight="1" thickBot="1" x14ac:dyDescent="0.2">
      <c r="B53" s="1184" t="s">
        <v>19</v>
      </c>
      <c r="C53" s="1185"/>
      <c r="D53" s="108"/>
      <c r="E53" s="1186" t="s">
        <v>44</v>
      </c>
      <c r="F53" s="1186"/>
      <c r="G53" s="1186"/>
      <c r="H53" s="1187"/>
      <c r="I53" s="336">
        <v>-13382</v>
      </c>
      <c r="J53" s="337">
        <v>-13161</v>
      </c>
      <c r="K53" s="337">
        <v>-14584</v>
      </c>
      <c r="L53" s="337">
        <v>-14872</v>
      </c>
      <c r="M53" s="338">
        <v>-15104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CgIb+UwQpA727q6EL3Z9TZwT7TUSlXa4+6SPA5FQClhgloLpEmMzwU2ZXH8UZUtz0uu7BaG3C01FQxyfxSCnw==" saltValue="IoDxSacfo/u+xbuv7USh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3378</v>
      </c>
      <c r="G55" s="339">
        <v>3530</v>
      </c>
      <c r="H55" s="340">
        <v>4169</v>
      </c>
    </row>
    <row r="56" spans="2:8" ht="52.5" customHeight="1" x14ac:dyDescent="0.15">
      <c r="B56" s="120"/>
      <c r="C56" s="1198" t="s">
        <v>47</v>
      </c>
      <c r="D56" s="1198"/>
      <c r="E56" s="1199"/>
      <c r="F56" s="341">
        <v>2904</v>
      </c>
      <c r="G56" s="341">
        <v>2841</v>
      </c>
      <c r="H56" s="342">
        <v>2851</v>
      </c>
    </row>
    <row r="57" spans="2:8" ht="53.25" customHeight="1" x14ac:dyDescent="0.15">
      <c r="B57" s="120"/>
      <c r="C57" s="1200" t="s">
        <v>48</v>
      </c>
      <c r="D57" s="1200"/>
      <c r="E57" s="1201"/>
      <c r="F57" s="343">
        <v>10328</v>
      </c>
      <c r="G57" s="343">
        <v>10707</v>
      </c>
      <c r="H57" s="344">
        <v>11117</v>
      </c>
    </row>
    <row r="58" spans="2:8" ht="45.75" customHeight="1" x14ac:dyDescent="0.15">
      <c r="B58" s="121"/>
      <c r="C58" s="1188" t="s">
        <v>559</v>
      </c>
      <c r="D58" s="1189"/>
      <c r="E58" s="1190"/>
      <c r="F58" s="345">
        <v>4000</v>
      </c>
      <c r="G58" s="345">
        <v>4000</v>
      </c>
      <c r="H58" s="346">
        <v>4000</v>
      </c>
    </row>
    <row r="59" spans="2:8" ht="45.75" customHeight="1" x14ac:dyDescent="0.15">
      <c r="B59" s="121"/>
      <c r="C59" s="1188" t="s">
        <v>562</v>
      </c>
      <c r="D59" s="1189"/>
      <c r="E59" s="1190"/>
      <c r="F59" s="345">
        <v>946</v>
      </c>
      <c r="G59" s="345">
        <v>1159</v>
      </c>
      <c r="H59" s="346">
        <v>1577</v>
      </c>
    </row>
    <row r="60" spans="2:8" ht="45.75" customHeight="1" x14ac:dyDescent="0.15">
      <c r="B60" s="121"/>
      <c r="C60" s="1188" t="s">
        <v>560</v>
      </c>
      <c r="D60" s="1189"/>
      <c r="E60" s="1190"/>
      <c r="F60" s="345">
        <v>1417</v>
      </c>
      <c r="G60" s="345">
        <v>1452</v>
      </c>
      <c r="H60" s="346">
        <v>1378</v>
      </c>
    </row>
    <row r="61" spans="2:8" ht="45.75" customHeight="1" x14ac:dyDescent="0.15">
      <c r="B61" s="121"/>
      <c r="C61" s="1188" t="s">
        <v>561</v>
      </c>
      <c r="D61" s="1189"/>
      <c r="E61" s="1190"/>
      <c r="F61" s="345">
        <v>1255</v>
      </c>
      <c r="G61" s="345">
        <v>1255</v>
      </c>
      <c r="H61" s="346">
        <v>1255</v>
      </c>
    </row>
    <row r="62" spans="2:8" ht="45.75" customHeight="1" thickBot="1" x14ac:dyDescent="0.2">
      <c r="B62" s="122"/>
      <c r="C62" s="1191" t="s">
        <v>563</v>
      </c>
      <c r="D62" s="1192"/>
      <c r="E62" s="1193"/>
      <c r="F62" s="347">
        <v>1016</v>
      </c>
      <c r="G62" s="347">
        <v>1097</v>
      </c>
      <c r="H62" s="348">
        <v>1091</v>
      </c>
    </row>
    <row r="63" spans="2:8" ht="52.5" customHeight="1" thickBot="1" x14ac:dyDescent="0.2">
      <c r="B63" s="123"/>
      <c r="C63" s="1194" t="s">
        <v>49</v>
      </c>
      <c r="D63" s="1194"/>
      <c r="E63" s="1195"/>
      <c r="F63" s="349">
        <v>16611</v>
      </c>
      <c r="G63" s="349">
        <v>17077</v>
      </c>
      <c r="H63" s="350">
        <v>18137</v>
      </c>
    </row>
    <row r="64" spans="2:8" x14ac:dyDescent="0.15"/>
  </sheetData>
  <sheetProtection algorithmName="SHA-512" hashValue="kaSURK8mbZckSgTpxsur76Kphtc92GcZxOcWelc6Yc+KRqub1KnLxvpvjxFbUZ3sknUIgeHUpM21wJamVrSZpw==" saltValue="7KHWFqzY50F91Z8in6vL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170201</v>
      </c>
      <c r="E3" s="142"/>
      <c r="F3" s="143">
        <v>92632</v>
      </c>
      <c r="G3" s="144"/>
      <c r="H3" s="145"/>
    </row>
    <row r="4" spans="1:8" x14ac:dyDescent="0.15">
      <c r="A4" s="146"/>
      <c r="B4" s="147"/>
      <c r="C4" s="148"/>
      <c r="D4" s="149">
        <v>75198</v>
      </c>
      <c r="E4" s="150"/>
      <c r="F4" s="151">
        <v>47978</v>
      </c>
      <c r="G4" s="152"/>
      <c r="H4" s="153"/>
    </row>
    <row r="5" spans="1:8" x14ac:dyDescent="0.15">
      <c r="A5" s="134" t="s">
        <v>517</v>
      </c>
      <c r="B5" s="139"/>
      <c r="C5" s="140"/>
      <c r="D5" s="141">
        <v>139510</v>
      </c>
      <c r="E5" s="142"/>
      <c r="F5" s="143">
        <v>96469</v>
      </c>
      <c r="G5" s="144"/>
      <c r="H5" s="145"/>
    </row>
    <row r="6" spans="1:8" x14ac:dyDescent="0.15">
      <c r="A6" s="146"/>
      <c r="B6" s="147"/>
      <c r="C6" s="148"/>
      <c r="D6" s="149">
        <v>91658</v>
      </c>
      <c r="E6" s="150"/>
      <c r="F6" s="151">
        <v>49775</v>
      </c>
      <c r="G6" s="152"/>
      <c r="H6" s="153"/>
    </row>
    <row r="7" spans="1:8" x14ac:dyDescent="0.15">
      <c r="A7" s="134" t="s">
        <v>518</v>
      </c>
      <c r="B7" s="139"/>
      <c r="C7" s="140"/>
      <c r="D7" s="141">
        <v>110603</v>
      </c>
      <c r="E7" s="142"/>
      <c r="F7" s="143">
        <v>85743</v>
      </c>
      <c r="G7" s="144"/>
      <c r="H7" s="145"/>
    </row>
    <row r="8" spans="1:8" x14ac:dyDescent="0.15">
      <c r="A8" s="146"/>
      <c r="B8" s="147"/>
      <c r="C8" s="148"/>
      <c r="D8" s="149">
        <v>41831</v>
      </c>
      <c r="E8" s="150"/>
      <c r="F8" s="151">
        <v>45231</v>
      </c>
      <c r="G8" s="152"/>
      <c r="H8" s="153"/>
    </row>
    <row r="9" spans="1:8" x14ac:dyDescent="0.15">
      <c r="A9" s="134" t="s">
        <v>519</v>
      </c>
      <c r="B9" s="139"/>
      <c r="C9" s="140"/>
      <c r="D9" s="141">
        <v>129346</v>
      </c>
      <c r="E9" s="142"/>
      <c r="F9" s="143">
        <v>92509</v>
      </c>
      <c r="G9" s="144"/>
      <c r="H9" s="145"/>
    </row>
    <row r="10" spans="1:8" x14ac:dyDescent="0.15">
      <c r="A10" s="146"/>
      <c r="B10" s="147"/>
      <c r="C10" s="148"/>
      <c r="D10" s="149">
        <v>60374</v>
      </c>
      <c r="E10" s="150"/>
      <c r="F10" s="151">
        <v>52274</v>
      </c>
      <c r="G10" s="152"/>
      <c r="H10" s="153"/>
    </row>
    <row r="11" spans="1:8" x14ac:dyDescent="0.15">
      <c r="A11" s="134" t="s">
        <v>520</v>
      </c>
      <c r="B11" s="139"/>
      <c r="C11" s="140"/>
      <c r="D11" s="141">
        <v>151711</v>
      </c>
      <c r="E11" s="142"/>
      <c r="F11" s="143">
        <v>98544</v>
      </c>
      <c r="G11" s="144"/>
      <c r="H11" s="145"/>
    </row>
    <row r="12" spans="1:8" x14ac:dyDescent="0.15">
      <c r="A12" s="146"/>
      <c r="B12" s="147"/>
      <c r="C12" s="154"/>
      <c r="D12" s="149">
        <v>80958</v>
      </c>
      <c r="E12" s="150"/>
      <c r="F12" s="151">
        <v>55816</v>
      </c>
      <c r="G12" s="152"/>
      <c r="H12" s="153"/>
    </row>
    <row r="13" spans="1:8" x14ac:dyDescent="0.15">
      <c r="A13" s="134"/>
      <c r="B13" s="139"/>
      <c r="C13" s="140"/>
      <c r="D13" s="141">
        <v>140274</v>
      </c>
      <c r="E13" s="142"/>
      <c r="F13" s="143">
        <v>93179</v>
      </c>
      <c r="G13" s="155"/>
      <c r="H13" s="145"/>
    </row>
    <row r="14" spans="1:8" x14ac:dyDescent="0.15">
      <c r="A14" s="146"/>
      <c r="B14" s="147"/>
      <c r="C14" s="148"/>
      <c r="D14" s="149">
        <v>70004</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10.9</v>
      </c>
      <c r="C19" s="156">
        <f>ROUND(VALUE(SUBSTITUTE(実質収支比率等に係る経年分析!G$48,"▲","-")),2)</f>
        <v>9.51</v>
      </c>
      <c r="D19" s="156">
        <f>ROUND(VALUE(SUBSTITUTE(実質収支比率等に係る経年分析!H$48,"▲","-")),2)</f>
        <v>10.63</v>
      </c>
      <c r="E19" s="156">
        <f>ROUND(VALUE(SUBSTITUTE(実質収支比率等に係る経年分析!I$48,"▲","-")),2)</f>
        <v>11.08</v>
      </c>
      <c r="F19" s="156">
        <f>ROUND(VALUE(SUBSTITUTE(実質収支比率等に係る経年分析!J$48,"▲","-")),2)</f>
        <v>7.96</v>
      </c>
    </row>
    <row r="20" spans="1:11" x14ac:dyDescent="0.15">
      <c r="A20" s="156" t="s">
        <v>53</v>
      </c>
      <c r="B20" s="156">
        <f>ROUND(VALUE(SUBSTITUTE(実質収支比率等に係る経年分析!F$47,"▲","-")),2)</f>
        <v>19.68</v>
      </c>
      <c r="C20" s="156">
        <f>ROUND(VALUE(SUBSTITUTE(実質収支比率等に係る経年分析!G$47,"▲","-")),2)</f>
        <v>19.03</v>
      </c>
      <c r="D20" s="156">
        <f>ROUND(VALUE(SUBSTITUTE(実質収支比率等に係る経年分析!H$47,"▲","-")),2)</f>
        <v>19.55</v>
      </c>
      <c r="E20" s="156">
        <f>ROUND(VALUE(SUBSTITUTE(実質収支比率等に係る経年分析!I$47,"▲","-")),2)</f>
        <v>20.57</v>
      </c>
      <c r="F20" s="156">
        <f>ROUND(VALUE(SUBSTITUTE(実質収支比率等に係る経年分析!J$47,"▲","-")),2)</f>
        <v>24.17</v>
      </c>
    </row>
    <row r="21" spans="1:11" x14ac:dyDescent="0.15">
      <c r="A21" s="156" t="s">
        <v>54</v>
      </c>
      <c r="B21" s="156">
        <f>IF(ISNUMBER(VALUE(SUBSTITUTE(実質収支比率等に係る経年分析!F$49,"▲","-"))),ROUND(VALUE(SUBSTITUTE(実質収支比率等に係る経年分析!F$49,"▲","-")),2),NA())</f>
        <v>10.34</v>
      </c>
      <c r="C21" s="156">
        <f>IF(ISNUMBER(VALUE(SUBSTITUTE(実質収支比率等に係る経年分析!G$49,"▲","-"))),ROUND(VALUE(SUBSTITUTE(実質収支比率等に係る経年分析!G$49,"▲","-")),2),NA())</f>
        <v>12.45</v>
      </c>
      <c r="D21" s="156">
        <f>IF(ISNUMBER(VALUE(SUBSTITUTE(実質収支比率等に係る経年分析!H$49,"▲","-"))),ROUND(VALUE(SUBSTITUTE(実質収支比率等に係る経年分析!H$49,"▲","-")),2),NA())</f>
        <v>9.52</v>
      </c>
      <c r="E21" s="156">
        <f>IF(ISNUMBER(VALUE(SUBSTITUTE(実質収支比率等に係る経年分析!I$49,"▲","-"))),ROUND(VALUE(SUBSTITUTE(実質収支比率等に係る経年分析!I$49,"▲","-")),2),NA())</f>
        <v>7.44</v>
      </c>
      <c r="F21" s="156">
        <f>IF(ISNUMBER(VALUE(SUBSTITUTE(実質収支比率等に係る経年分析!J$49,"▲","-"))),ROUND(VALUE(SUBSTITUTE(実質収支比率等に係る経年分析!J$49,"▲","-")),2),NA())</f>
        <v>6.67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0.56000000000000005</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3.15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3.64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10.89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7.96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3812</v>
      </c>
      <c r="E42" s="158"/>
      <c r="F42" s="158"/>
      <c r="G42" s="158">
        <f>'実質公債費比率（分子）の構造'!L$52</f>
        <v>4043</v>
      </c>
      <c r="H42" s="158"/>
      <c r="I42" s="158"/>
      <c r="J42" s="158">
        <f>'実質公債費比率（分子）の構造'!M$52</f>
        <v>4061</v>
      </c>
      <c r="K42" s="158"/>
      <c r="L42" s="158"/>
      <c r="M42" s="158">
        <f>'実質公債費比率（分子）の構造'!N$52</f>
        <v>3922</v>
      </c>
      <c r="N42" s="158"/>
      <c r="O42" s="158"/>
      <c r="P42" s="158">
        <f>'実質公債費比率（分子）の構造'!O$52</f>
        <v>3813</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1</v>
      </c>
      <c r="L43" s="158"/>
      <c r="M43" s="158"/>
      <c r="N43" s="158" t="str">
        <f>'実質公債費比率（分子）の構造'!O$51</f>
        <v>-</v>
      </c>
      <c r="O43" s="158"/>
      <c r="P43" s="158"/>
    </row>
    <row r="44" spans="1:16" x14ac:dyDescent="0.15">
      <c r="A44" s="158" t="s">
        <v>62</v>
      </c>
      <c r="B44" s="158">
        <f>'実質公債費比率（分子）の構造'!K$50</f>
        <v>8</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0</v>
      </c>
      <c r="O44" s="158"/>
      <c r="P44" s="158"/>
    </row>
    <row r="45" spans="1:16" x14ac:dyDescent="0.15">
      <c r="A45" s="158" t="s">
        <v>63</v>
      </c>
      <c r="B45" s="158">
        <f>'実質公債費比率（分子）の構造'!K$49</f>
        <v>114</v>
      </c>
      <c r="C45" s="158"/>
      <c r="D45" s="158"/>
      <c r="E45" s="158">
        <f>'実質公債費比率（分子）の構造'!L$49</f>
        <v>128</v>
      </c>
      <c r="F45" s="158"/>
      <c r="G45" s="158"/>
      <c r="H45" s="158">
        <f>'実質公債費比率（分子）の構造'!M$49</f>
        <v>148</v>
      </c>
      <c r="I45" s="158"/>
      <c r="J45" s="158"/>
      <c r="K45" s="158">
        <f>'実質公債費比率（分子）の構造'!N$49</f>
        <v>137</v>
      </c>
      <c r="L45" s="158"/>
      <c r="M45" s="158"/>
      <c r="N45" s="158">
        <f>'実質公債費比率（分子）の構造'!O$49</f>
        <v>107</v>
      </c>
      <c r="O45" s="158"/>
      <c r="P45" s="158"/>
    </row>
    <row r="46" spans="1:16" x14ac:dyDescent="0.15">
      <c r="A46" s="158" t="s">
        <v>64</v>
      </c>
      <c r="B46" s="158">
        <f>'実質公債費比率（分子）の構造'!K$48</f>
        <v>424</v>
      </c>
      <c r="C46" s="158"/>
      <c r="D46" s="158"/>
      <c r="E46" s="158">
        <f>'実質公債費比率（分子）の構造'!L$48</f>
        <v>430</v>
      </c>
      <c r="F46" s="158"/>
      <c r="G46" s="158"/>
      <c r="H46" s="158">
        <f>'実質公債費比率（分子）の構造'!M$48</f>
        <v>430</v>
      </c>
      <c r="I46" s="158"/>
      <c r="J46" s="158"/>
      <c r="K46" s="158">
        <f>'実質公債費比率（分子）の構造'!N$48</f>
        <v>405</v>
      </c>
      <c r="L46" s="158"/>
      <c r="M46" s="158"/>
      <c r="N46" s="158">
        <f>'実質公債費比率（分子）の構造'!O$48</f>
        <v>405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2477</v>
      </c>
      <c r="C49" s="158"/>
      <c r="D49" s="158"/>
      <c r="E49" s="158">
        <f>'実質公債費比率（分子）の構造'!L$45</f>
        <v>2907</v>
      </c>
      <c r="F49" s="158"/>
      <c r="G49" s="158"/>
      <c r="H49" s="158">
        <f>'実質公債費比率（分子）の構造'!M$45</f>
        <v>2840</v>
      </c>
      <c r="I49" s="158"/>
      <c r="J49" s="158"/>
      <c r="K49" s="158">
        <f>'実質公債費比率（分子）の構造'!N$45</f>
        <v>2509</v>
      </c>
      <c r="L49" s="158"/>
      <c r="M49" s="158"/>
      <c r="N49" s="158">
        <f>'実質公債費比率（分子）の構造'!O$45</f>
        <v>2524</v>
      </c>
      <c r="O49" s="158"/>
      <c r="P49" s="158"/>
    </row>
    <row r="50" spans="1:16" x14ac:dyDescent="0.15">
      <c r="A50" s="158" t="s">
        <v>67</v>
      </c>
      <c r="B50" s="158" t="e">
        <f>NA()</f>
        <v>#N/A</v>
      </c>
      <c r="C50" s="158">
        <f>IF(ISNUMBER('実質公債費比率（分子）の構造'!K$53),'実質公債費比率（分子）の構造'!K$53,NA())</f>
        <v>-789</v>
      </c>
      <c r="D50" s="158" t="e">
        <f>NA()</f>
        <v>#N/A</v>
      </c>
      <c r="E50" s="158" t="e">
        <f>NA()</f>
        <v>#N/A</v>
      </c>
      <c r="F50" s="158">
        <f>IF(ISNUMBER('実質公債費比率（分子）の構造'!L$53),'実質公債費比率（分子）の構造'!L$53,NA())</f>
        <v>-577</v>
      </c>
      <c r="G50" s="158" t="e">
        <f>NA()</f>
        <v>#N/A</v>
      </c>
      <c r="H50" s="158" t="e">
        <f>NA()</f>
        <v>#N/A</v>
      </c>
      <c r="I50" s="158">
        <f>IF(ISNUMBER('実質公債費比率（分子）の構造'!M$53),'実質公債費比率（分子）の構造'!M$53,NA())</f>
        <v>-642</v>
      </c>
      <c r="J50" s="158" t="e">
        <f>NA()</f>
        <v>#N/A</v>
      </c>
      <c r="K50" s="158" t="e">
        <f>NA()</f>
        <v>#N/A</v>
      </c>
      <c r="L50" s="158">
        <f>IF(ISNUMBER('実質公債費比率（分子）の構造'!N$53),'実質公債費比率（分子）の構造'!N$53,NA())</f>
        <v>-869</v>
      </c>
      <c r="M50" s="158" t="e">
        <f>NA()</f>
        <v>#N/A</v>
      </c>
      <c r="N50" s="158" t="e">
        <f>NA()</f>
        <v>#N/A</v>
      </c>
      <c r="O50" s="158">
        <f>IF(ISNUMBER('実質公債費比率（分子）の構造'!O$53),'実質公債費比率（分子）の構造'!O$53,NA())</f>
        <v>-777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31271</v>
      </c>
      <c r="E56" s="157"/>
      <c r="F56" s="157"/>
      <c r="G56" s="157">
        <f>'将来負担比率（分子）の構造'!J$52</f>
        <v>30464</v>
      </c>
      <c r="H56" s="157"/>
      <c r="I56" s="157"/>
      <c r="J56" s="157">
        <f>'将来負担比率（分子）の構造'!K$52</f>
        <v>28464</v>
      </c>
      <c r="K56" s="157"/>
      <c r="L56" s="157"/>
      <c r="M56" s="157">
        <f>'将来負担比率（分子）の構造'!L$52</f>
        <v>27204</v>
      </c>
      <c r="N56" s="157"/>
      <c r="O56" s="157"/>
      <c r="P56" s="157">
        <f>'将来負担比率（分子）の構造'!M$52</f>
        <v>26592</v>
      </c>
    </row>
    <row r="57" spans="1:16" x14ac:dyDescent="0.15">
      <c r="A57" s="157" t="s">
        <v>42</v>
      </c>
      <c r="B57" s="157"/>
      <c r="C57" s="157"/>
      <c r="D57" s="157">
        <f>'将来負担比率（分子）の構造'!I$51</f>
        <v>95</v>
      </c>
      <c r="E57" s="157"/>
      <c r="F57" s="157"/>
      <c r="G57" s="157">
        <f>'将来負担比率（分子）の構造'!J$51</f>
        <v>57</v>
      </c>
      <c r="H57" s="157"/>
      <c r="I57" s="157"/>
      <c r="J57" s="157">
        <f>'将来負担比率（分子）の構造'!K$51</f>
        <v>50</v>
      </c>
      <c r="K57" s="157"/>
      <c r="L57" s="157"/>
      <c r="M57" s="157">
        <f>'将来負担比率（分子）の構造'!L$51</f>
        <v>133</v>
      </c>
      <c r="N57" s="157"/>
      <c r="O57" s="157"/>
      <c r="P57" s="157">
        <f>'将来負担比率（分子）の構造'!M$51</f>
        <v>205</v>
      </c>
    </row>
    <row r="58" spans="1:16" x14ac:dyDescent="0.15">
      <c r="A58" s="157" t="s">
        <v>41</v>
      </c>
      <c r="B58" s="157"/>
      <c r="C58" s="157"/>
      <c r="D58" s="157">
        <f>'将来負担比率（分子）の構造'!I$50</f>
        <v>14184</v>
      </c>
      <c r="E58" s="157"/>
      <c r="F58" s="157"/>
      <c r="G58" s="157">
        <f>'将来負担比率（分子）の構造'!J$50</f>
        <v>13494</v>
      </c>
      <c r="H58" s="157"/>
      <c r="I58" s="157"/>
      <c r="J58" s="157">
        <f>'将来負担比率（分子）の構造'!K$50</f>
        <v>14138</v>
      </c>
      <c r="K58" s="157"/>
      <c r="L58" s="157"/>
      <c r="M58" s="157">
        <f>'将来負担比率（分子）の構造'!L$50</f>
        <v>14939</v>
      </c>
      <c r="N58" s="157"/>
      <c r="O58" s="157"/>
      <c r="P58" s="157">
        <f>'将来負担比率（分子）の構造'!M$50</f>
        <v>16129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3817</v>
      </c>
      <c r="C62" s="157"/>
      <c r="D62" s="157"/>
      <c r="E62" s="157">
        <f>'将来負担比率（分子）の構造'!J$45</f>
        <v>3913</v>
      </c>
      <c r="F62" s="157"/>
      <c r="G62" s="157"/>
      <c r="H62" s="157">
        <f>'将来負担比率（分子）の構造'!K$45</f>
        <v>3463</v>
      </c>
      <c r="I62" s="157"/>
      <c r="J62" s="157"/>
      <c r="K62" s="157">
        <f>'将来負担比率（分子）の構造'!L$45</f>
        <v>3575</v>
      </c>
      <c r="L62" s="157"/>
      <c r="M62" s="157"/>
      <c r="N62" s="157">
        <f>'将来負担比率（分子）の構造'!M$45</f>
        <v>3101</v>
      </c>
      <c r="O62" s="157"/>
      <c r="P62" s="157"/>
    </row>
    <row r="63" spans="1:16" x14ac:dyDescent="0.15">
      <c r="A63" s="157" t="s">
        <v>34</v>
      </c>
      <c r="B63" s="157">
        <f>'将来負担比率（分子）の構造'!I$44</f>
        <v>230</v>
      </c>
      <c r="C63" s="157"/>
      <c r="D63" s="157"/>
      <c r="E63" s="157">
        <f>'将来負担比率（分子）の構造'!J$44</f>
        <v>424</v>
      </c>
      <c r="F63" s="157"/>
      <c r="G63" s="157"/>
      <c r="H63" s="157">
        <f>'将来負担比率（分子）の構造'!K$44</f>
        <v>387</v>
      </c>
      <c r="I63" s="157"/>
      <c r="J63" s="157"/>
      <c r="K63" s="157">
        <f>'将来負担比率（分子）の構造'!L$44</f>
        <v>405</v>
      </c>
      <c r="L63" s="157"/>
      <c r="M63" s="157"/>
      <c r="N63" s="157">
        <f>'将来負担比率（分子）の構造'!M$44</f>
        <v>798</v>
      </c>
      <c r="O63" s="157"/>
      <c r="P63" s="157"/>
    </row>
    <row r="64" spans="1:16" x14ac:dyDescent="0.15">
      <c r="A64" s="157" t="s">
        <v>33</v>
      </c>
      <c r="B64" s="157">
        <f>'将来負担比率（分子）の構造'!I$43</f>
        <v>4946</v>
      </c>
      <c r="C64" s="157"/>
      <c r="D64" s="157"/>
      <c r="E64" s="157">
        <f>'将来負担比率（分子）の構造'!J$43</f>
        <v>4325</v>
      </c>
      <c r="F64" s="157"/>
      <c r="G64" s="157"/>
      <c r="H64" s="157">
        <f>'将来負担比率（分子）の構造'!K$43</f>
        <v>3917</v>
      </c>
      <c r="I64" s="157"/>
      <c r="J64" s="157"/>
      <c r="K64" s="157">
        <f>'将来負担比率（分子）の構造'!L$43</f>
        <v>3654</v>
      </c>
      <c r="L64" s="157"/>
      <c r="M64" s="157"/>
      <c r="N64" s="157">
        <f>'将来負担比率（分子）の構造'!M$43</f>
        <v>3470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23173</v>
      </c>
      <c r="C66" s="157"/>
      <c r="D66" s="157"/>
      <c r="E66" s="157">
        <f>'将来負担比率（分子）の構造'!J$41</f>
        <v>22193</v>
      </c>
      <c r="F66" s="157"/>
      <c r="G66" s="157"/>
      <c r="H66" s="157">
        <f>'将来負担比率（分子）の構造'!K$41</f>
        <v>20299</v>
      </c>
      <c r="I66" s="157"/>
      <c r="J66" s="157"/>
      <c r="K66" s="157">
        <f>'将来負担比率（分子）の構造'!L$41</f>
        <v>19772</v>
      </c>
      <c r="L66" s="157"/>
      <c r="M66" s="157"/>
      <c r="N66" s="157">
        <f>'将来負担比率（分子）の構造'!M$41</f>
        <v>20455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3378</v>
      </c>
      <c r="C72" s="161">
        <f>基金残高に係る経年分析!G55</f>
        <v>3530</v>
      </c>
      <c r="D72" s="161">
        <f>基金残高に係る経年分析!H55</f>
        <v>4169</v>
      </c>
    </row>
    <row r="73" spans="1:16" x14ac:dyDescent="0.15">
      <c r="A73" s="160" t="s">
        <v>74</v>
      </c>
      <c r="B73" s="161">
        <f>基金残高に係る経年分析!F56</f>
        <v>2904</v>
      </c>
      <c r="C73" s="161">
        <f>基金残高に係る経年分析!G56</f>
        <v>2841</v>
      </c>
      <c r="D73" s="161">
        <f>基金残高に係る経年分析!H56</f>
        <v>2851</v>
      </c>
    </row>
    <row r="74" spans="1:16" x14ac:dyDescent="0.15">
      <c r="A74" s="160" t="s">
        <v>75</v>
      </c>
      <c r="B74" s="161">
        <f>基金残高に係る経年分析!F57</f>
        <v>10328</v>
      </c>
      <c r="C74" s="161">
        <f>基金残高に係る経年分析!G57</f>
        <v>10707</v>
      </c>
      <c r="D74" s="161">
        <f>基金残高に係る経年分析!H57</f>
        <v>11117</v>
      </c>
    </row>
  </sheetData>
  <sheetProtection algorithmName="SHA-512" hashValue="vQDjSyp+YGLmNJUK0bHElN2ZMVs7XH6qAUd7h/5n/NJesDKtA5pCo+DIek5VXoZsY9x5rt8jdC3gEOwJKTHDOg==" saltValue="NYB20c1loPHp5lv8LJ6T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3497640</v>
      </c>
      <c r="S5" s="600"/>
      <c r="T5" s="600"/>
      <c r="U5" s="600"/>
      <c r="V5" s="600"/>
      <c r="W5" s="600"/>
      <c r="X5" s="600"/>
      <c r="Y5" s="601"/>
      <c r="Z5" s="602">
        <v>9.6</v>
      </c>
      <c r="AA5" s="602"/>
      <c r="AB5" s="602"/>
      <c r="AC5" s="602"/>
      <c r="AD5" s="603">
        <v>3497640</v>
      </c>
      <c r="AE5" s="603"/>
      <c r="AF5" s="603"/>
      <c r="AG5" s="603"/>
      <c r="AH5" s="603"/>
      <c r="AI5" s="603"/>
      <c r="AJ5" s="603"/>
      <c r="AK5" s="603"/>
      <c r="AL5" s="604">
        <v>20.2</v>
      </c>
      <c r="AM5" s="605"/>
      <c r="AN5" s="605"/>
      <c r="AO5" s="606"/>
      <c r="AP5" s="596" t="s">
        <v>216</v>
      </c>
      <c r="AQ5" s="597"/>
      <c r="AR5" s="597"/>
      <c r="AS5" s="597"/>
      <c r="AT5" s="597"/>
      <c r="AU5" s="597"/>
      <c r="AV5" s="597"/>
      <c r="AW5" s="597"/>
      <c r="AX5" s="597"/>
      <c r="AY5" s="597"/>
      <c r="AZ5" s="597"/>
      <c r="BA5" s="597"/>
      <c r="BB5" s="597"/>
      <c r="BC5" s="597"/>
      <c r="BD5" s="597"/>
      <c r="BE5" s="597"/>
      <c r="BF5" s="598"/>
      <c r="BG5" s="610">
        <v>3483532</v>
      </c>
      <c r="BH5" s="611"/>
      <c r="BI5" s="611"/>
      <c r="BJ5" s="611"/>
      <c r="BK5" s="611"/>
      <c r="BL5" s="611"/>
      <c r="BM5" s="611"/>
      <c r="BN5" s="612"/>
      <c r="BO5" s="613">
        <v>99.6</v>
      </c>
      <c r="BP5" s="613"/>
      <c r="BQ5" s="613"/>
      <c r="BR5" s="613"/>
      <c r="BS5" s="614">
        <v>15240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245570</v>
      </c>
      <c r="S6" s="611"/>
      <c r="T6" s="611"/>
      <c r="U6" s="611"/>
      <c r="V6" s="611"/>
      <c r="W6" s="611"/>
      <c r="X6" s="611"/>
      <c r="Y6" s="612"/>
      <c r="Z6" s="613">
        <v>0.7</v>
      </c>
      <c r="AA6" s="613"/>
      <c r="AB6" s="613"/>
      <c r="AC6" s="613"/>
      <c r="AD6" s="614">
        <v>245570</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3483532</v>
      </c>
      <c r="BH6" s="611"/>
      <c r="BI6" s="611"/>
      <c r="BJ6" s="611"/>
      <c r="BK6" s="611"/>
      <c r="BL6" s="611"/>
      <c r="BM6" s="611"/>
      <c r="BN6" s="612"/>
      <c r="BO6" s="613">
        <v>99.6</v>
      </c>
      <c r="BP6" s="613"/>
      <c r="BQ6" s="613"/>
      <c r="BR6" s="613"/>
      <c r="BS6" s="614">
        <v>15240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200217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200198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1640</v>
      </c>
      <c r="S7" s="611"/>
      <c r="T7" s="611"/>
      <c r="U7" s="611"/>
      <c r="V7" s="611"/>
      <c r="W7" s="611"/>
      <c r="X7" s="611"/>
      <c r="Y7" s="612"/>
      <c r="Z7" s="613">
        <v>0</v>
      </c>
      <c r="AA7" s="613"/>
      <c r="AB7" s="613"/>
      <c r="AC7" s="613"/>
      <c r="AD7" s="614">
        <v>1640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1234197</v>
      </c>
      <c r="BH7" s="611"/>
      <c r="BI7" s="611"/>
      <c r="BJ7" s="611"/>
      <c r="BK7" s="611"/>
      <c r="BL7" s="611"/>
      <c r="BM7" s="611"/>
      <c r="BN7" s="612"/>
      <c r="BO7" s="613">
        <v>35.299999999999997</v>
      </c>
      <c r="BP7" s="613"/>
      <c r="BQ7" s="613"/>
      <c r="BR7" s="613"/>
      <c r="BS7" s="614">
        <v>15240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6181622</v>
      </c>
      <c r="CS7" s="611"/>
      <c r="CT7" s="611"/>
      <c r="CU7" s="611"/>
      <c r="CV7" s="611"/>
      <c r="CW7" s="611"/>
      <c r="CX7" s="611"/>
      <c r="CY7" s="612"/>
      <c r="CZ7" s="613">
        <v>17.899999999999999</v>
      </c>
      <c r="DA7" s="613"/>
      <c r="DB7" s="613"/>
      <c r="DC7" s="613"/>
      <c r="DD7" s="619">
        <v>88430</v>
      </c>
      <c r="DE7" s="611"/>
      <c r="DF7" s="611"/>
      <c r="DG7" s="611"/>
      <c r="DH7" s="611"/>
      <c r="DI7" s="611"/>
      <c r="DJ7" s="611"/>
      <c r="DK7" s="611"/>
      <c r="DL7" s="611"/>
      <c r="DM7" s="611"/>
      <c r="DN7" s="611"/>
      <c r="DO7" s="611"/>
      <c r="DP7" s="612"/>
      <c r="DQ7" s="619">
        <v>4117886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18535</v>
      </c>
      <c r="S8" s="611"/>
      <c r="T8" s="611"/>
      <c r="U8" s="611"/>
      <c r="V8" s="611"/>
      <c r="W8" s="611"/>
      <c r="X8" s="611"/>
      <c r="Y8" s="612"/>
      <c r="Z8" s="613">
        <v>0.1</v>
      </c>
      <c r="AA8" s="613"/>
      <c r="AB8" s="613"/>
      <c r="AC8" s="613"/>
      <c r="AD8" s="614">
        <v>18535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56345</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10682594</v>
      </c>
      <c r="CS8" s="611"/>
      <c r="CT8" s="611"/>
      <c r="CU8" s="611"/>
      <c r="CV8" s="611"/>
      <c r="CW8" s="611"/>
      <c r="CX8" s="611"/>
      <c r="CY8" s="612"/>
      <c r="CZ8" s="613">
        <v>30.9</v>
      </c>
      <c r="DA8" s="613"/>
      <c r="DB8" s="613"/>
      <c r="DC8" s="613"/>
      <c r="DD8" s="619">
        <v>26737</v>
      </c>
      <c r="DE8" s="611"/>
      <c r="DF8" s="611"/>
      <c r="DG8" s="611"/>
      <c r="DH8" s="611"/>
      <c r="DI8" s="611"/>
      <c r="DJ8" s="611"/>
      <c r="DK8" s="611"/>
      <c r="DL8" s="611"/>
      <c r="DM8" s="611"/>
      <c r="DN8" s="611"/>
      <c r="DO8" s="611"/>
      <c r="DP8" s="612"/>
      <c r="DQ8" s="619">
        <v>5240935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27861</v>
      </c>
      <c r="S9" s="611"/>
      <c r="T9" s="611"/>
      <c r="U9" s="611"/>
      <c r="V9" s="611"/>
      <c r="W9" s="611"/>
      <c r="X9" s="611"/>
      <c r="Y9" s="612"/>
      <c r="Z9" s="613">
        <v>0.1</v>
      </c>
      <c r="AA9" s="613"/>
      <c r="AB9" s="613"/>
      <c r="AC9" s="613"/>
      <c r="AD9" s="614">
        <v>27861</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1058435</v>
      </c>
      <c r="BH9" s="611"/>
      <c r="BI9" s="611"/>
      <c r="BJ9" s="611"/>
      <c r="BK9" s="611"/>
      <c r="BL9" s="611"/>
      <c r="BM9" s="611"/>
      <c r="BN9" s="612"/>
      <c r="BO9" s="613">
        <v>30.3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2600822</v>
      </c>
      <c r="CS9" s="611"/>
      <c r="CT9" s="611"/>
      <c r="CU9" s="611"/>
      <c r="CV9" s="611"/>
      <c r="CW9" s="611"/>
      <c r="CX9" s="611"/>
      <c r="CY9" s="612"/>
      <c r="CZ9" s="613">
        <v>7.5</v>
      </c>
      <c r="DA9" s="613"/>
      <c r="DB9" s="613"/>
      <c r="DC9" s="613"/>
      <c r="DD9" s="619">
        <v>357816</v>
      </c>
      <c r="DE9" s="611"/>
      <c r="DF9" s="611"/>
      <c r="DG9" s="611"/>
      <c r="DH9" s="611"/>
      <c r="DI9" s="611"/>
      <c r="DJ9" s="611"/>
      <c r="DK9" s="611"/>
      <c r="DL9" s="611"/>
      <c r="DM9" s="611"/>
      <c r="DN9" s="611"/>
      <c r="DO9" s="611"/>
      <c r="DP9" s="612"/>
      <c r="DQ9" s="619">
        <v>2091360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66278</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527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527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1018184</v>
      </c>
      <c r="S11" s="611"/>
      <c r="T11" s="611"/>
      <c r="U11" s="611"/>
      <c r="V11" s="611"/>
      <c r="W11" s="611"/>
      <c r="X11" s="611"/>
      <c r="Y11" s="612"/>
      <c r="Z11" s="615">
        <v>2.8</v>
      </c>
      <c r="AA11" s="616"/>
      <c r="AB11" s="616"/>
      <c r="AC11" s="622"/>
      <c r="AD11" s="619">
        <v>1018184</v>
      </c>
      <c r="AE11" s="611"/>
      <c r="AF11" s="611"/>
      <c r="AG11" s="611"/>
      <c r="AH11" s="611"/>
      <c r="AI11" s="611"/>
      <c r="AJ11" s="611"/>
      <c r="AK11" s="612"/>
      <c r="AL11" s="615">
        <v>5.9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53139</v>
      </c>
      <c r="BH11" s="611"/>
      <c r="BI11" s="611"/>
      <c r="BJ11" s="611"/>
      <c r="BK11" s="611"/>
      <c r="BL11" s="611"/>
      <c r="BM11" s="611"/>
      <c r="BN11" s="612"/>
      <c r="BO11" s="613">
        <v>1.5</v>
      </c>
      <c r="BP11" s="613"/>
      <c r="BQ11" s="613"/>
      <c r="BR11" s="613"/>
      <c r="BS11" s="614">
        <v>15240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1474320</v>
      </c>
      <c r="CS11" s="611"/>
      <c r="CT11" s="611"/>
      <c r="CU11" s="611"/>
      <c r="CV11" s="611"/>
      <c r="CW11" s="611"/>
      <c r="CX11" s="611"/>
      <c r="CY11" s="612"/>
      <c r="CZ11" s="613">
        <v>4.3</v>
      </c>
      <c r="DA11" s="613"/>
      <c r="DB11" s="613"/>
      <c r="DC11" s="613"/>
      <c r="DD11" s="619">
        <v>615635</v>
      </c>
      <c r="DE11" s="611"/>
      <c r="DF11" s="611"/>
      <c r="DG11" s="611"/>
      <c r="DH11" s="611"/>
      <c r="DI11" s="611"/>
      <c r="DJ11" s="611"/>
      <c r="DK11" s="611"/>
      <c r="DL11" s="611"/>
      <c r="DM11" s="611"/>
      <c r="DN11" s="611"/>
      <c r="DO11" s="611"/>
      <c r="DP11" s="612"/>
      <c r="DQ11" s="619">
        <v>713217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6650</v>
      </c>
      <c r="S12" s="611"/>
      <c r="T12" s="611"/>
      <c r="U12" s="611"/>
      <c r="V12" s="611"/>
      <c r="W12" s="611"/>
      <c r="X12" s="611"/>
      <c r="Y12" s="612"/>
      <c r="Z12" s="613">
        <v>0</v>
      </c>
      <c r="AA12" s="613"/>
      <c r="AB12" s="613"/>
      <c r="AC12" s="613"/>
      <c r="AD12" s="614">
        <v>6650</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1759979</v>
      </c>
      <c r="BH12" s="611"/>
      <c r="BI12" s="611"/>
      <c r="BJ12" s="611"/>
      <c r="BK12" s="611"/>
      <c r="BL12" s="611"/>
      <c r="BM12" s="611"/>
      <c r="BN12" s="612"/>
      <c r="BO12" s="613">
        <v>50.3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770127</v>
      </c>
      <c r="CS12" s="611"/>
      <c r="CT12" s="611"/>
      <c r="CU12" s="611"/>
      <c r="CV12" s="611"/>
      <c r="CW12" s="611"/>
      <c r="CX12" s="611"/>
      <c r="CY12" s="612"/>
      <c r="CZ12" s="613">
        <v>2.2000000000000002</v>
      </c>
      <c r="DA12" s="613"/>
      <c r="DB12" s="613"/>
      <c r="DC12" s="613"/>
      <c r="DD12" s="619">
        <v>101304</v>
      </c>
      <c r="DE12" s="611"/>
      <c r="DF12" s="611"/>
      <c r="DG12" s="611"/>
      <c r="DH12" s="611"/>
      <c r="DI12" s="611"/>
      <c r="DJ12" s="611"/>
      <c r="DK12" s="611"/>
      <c r="DL12" s="611"/>
      <c r="DM12" s="611"/>
      <c r="DN12" s="611"/>
      <c r="DO12" s="611"/>
      <c r="DP12" s="612"/>
      <c r="DQ12" s="619">
        <v>491392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1758020</v>
      </c>
      <c r="BH13" s="611"/>
      <c r="BI13" s="611"/>
      <c r="BJ13" s="611"/>
      <c r="BK13" s="611"/>
      <c r="BL13" s="611"/>
      <c r="BM13" s="611"/>
      <c r="BN13" s="612"/>
      <c r="BO13" s="613">
        <v>50.3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3786055</v>
      </c>
      <c r="CS13" s="611"/>
      <c r="CT13" s="611"/>
      <c r="CU13" s="611"/>
      <c r="CV13" s="611"/>
      <c r="CW13" s="611"/>
      <c r="CX13" s="611"/>
      <c r="CY13" s="612"/>
      <c r="CZ13" s="613">
        <v>11</v>
      </c>
      <c r="DA13" s="613"/>
      <c r="DB13" s="613"/>
      <c r="DC13" s="613"/>
      <c r="DD13" s="619">
        <v>2852595</v>
      </c>
      <c r="DE13" s="611"/>
      <c r="DF13" s="611"/>
      <c r="DG13" s="611"/>
      <c r="DH13" s="611"/>
      <c r="DI13" s="611"/>
      <c r="DJ13" s="611"/>
      <c r="DK13" s="611"/>
      <c r="DL13" s="611"/>
      <c r="DM13" s="611"/>
      <c r="DN13" s="611"/>
      <c r="DO13" s="611"/>
      <c r="DP13" s="612"/>
      <c r="DQ13" s="619">
        <v>1077217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216058</v>
      </c>
      <c r="BH14" s="611"/>
      <c r="BI14" s="611"/>
      <c r="BJ14" s="611"/>
      <c r="BK14" s="611"/>
      <c r="BL14" s="611"/>
      <c r="BM14" s="611"/>
      <c r="BN14" s="612"/>
      <c r="BO14" s="613">
        <v>6.2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1817536</v>
      </c>
      <c r="CS14" s="611"/>
      <c r="CT14" s="611"/>
      <c r="CU14" s="611"/>
      <c r="CV14" s="611"/>
      <c r="CW14" s="611"/>
      <c r="CX14" s="611"/>
      <c r="CY14" s="612"/>
      <c r="CZ14" s="613">
        <v>5.3</v>
      </c>
      <c r="DA14" s="613"/>
      <c r="DB14" s="613"/>
      <c r="DC14" s="613"/>
      <c r="DD14" s="619">
        <v>907877</v>
      </c>
      <c r="DE14" s="611"/>
      <c r="DF14" s="611"/>
      <c r="DG14" s="611"/>
      <c r="DH14" s="611"/>
      <c r="DI14" s="611"/>
      <c r="DJ14" s="611"/>
      <c r="DK14" s="611"/>
      <c r="DL14" s="611"/>
      <c r="DM14" s="611"/>
      <c r="DN14" s="611"/>
      <c r="DO14" s="611"/>
      <c r="DP14" s="612"/>
      <c r="DQ14" s="619">
        <v>938356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20846</v>
      </c>
      <c r="S15" s="611"/>
      <c r="T15" s="611"/>
      <c r="U15" s="611"/>
      <c r="V15" s="611"/>
      <c r="W15" s="611"/>
      <c r="X15" s="611"/>
      <c r="Y15" s="612"/>
      <c r="Z15" s="613">
        <v>0.1</v>
      </c>
      <c r="AA15" s="613"/>
      <c r="AB15" s="613"/>
      <c r="AC15" s="613"/>
      <c r="AD15" s="614">
        <v>20846</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273298</v>
      </c>
      <c r="BH15" s="611"/>
      <c r="BI15" s="611"/>
      <c r="BJ15" s="611"/>
      <c r="BK15" s="611"/>
      <c r="BL15" s="611"/>
      <c r="BM15" s="611"/>
      <c r="BN15" s="612"/>
      <c r="BO15" s="613">
        <v>7.8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3192671</v>
      </c>
      <c r="CS15" s="611"/>
      <c r="CT15" s="611"/>
      <c r="CU15" s="611"/>
      <c r="CV15" s="611"/>
      <c r="CW15" s="611"/>
      <c r="CX15" s="611"/>
      <c r="CY15" s="612"/>
      <c r="CZ15" s="613">
        <v>9.1999999999999993</v>
      </c>
      <c r="DA15" s="613"/>
      <c r="DB15" s="613"/>
      <c r="DC15" s="613"/>
      <c r="DD15" s="619">
        <v>1215154</v>
      </c>
      <c r="DE15" s="611"/>
      <c r="DF15" s="611"/>
      <c r="DG15" s="611"/>
      <c r="DH15" s="611"/>
      <c r="DI15" s="611"/>
      <c r="DJ15" s="611"/>
      <c r="DK15" s="611"/>
      <c r="DL15" s="611"/>
      <c r="DM15" s="611"/>
      <c r="DN15" s="611"/>
      <c r="DO15" s="611"/>
      <c r="DP15" s="612"/>
      <c r="DQ15" s="619">
        <v>2081819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56922</v>
      </c>
      <c r="S16" s="611"/>
      <c r="T16" s="611"/>
      <c r="U16" s="611"/>
      <c r="V16" s="611"/>
      <c r="W16" s="611"/>
      <c r="X16" s="611"/>
      <c r="Y16" s="612"/>
      <c r="Z16" s="613">
        <v>0.2</v>
      </c>
      <c r="AA16" s="613"/>
      <c r="AB16" s="613"/>
      <c r="AC16" s="613"/>
      <c r="AD16" s="614">
        <v>56922</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270952</v>
      </c>
      <c r="CS16" s="611"/>
      <c r="CT16" s="611"/>
      <c r="CU16" s="611"/>
      <c r="CV16" s="611"/>
      <c r="CW16" s="611"/>
      <c r="CX16" s="611"/>
      <c r="CY16" s="612"/>
      <c r="CZ16" s="613">
        <v>0.8</v>
      </c>
      <c r="DA16" s="613"/>
      <c r="DB16" s="613"/>
      <c r="DC16" s="613"/>
      <c r="DD16" s="619" t="s">
        <v>122</v>
      </c>
      <c r="DE16" s="611"/>
      <c r="DF16" s="611"/>
      <c r="DG16" s="611"/>
      <c r="DH16" s="611"/>
      <c r="DI16" s="611"/>
      <c r="DJ16" s="611"/>
      <c r="DK16" s="611"/>
      <c r="DL16" s="611"/>
      <c r="DM16" s="611"/>
      <c r="DN16" s="611"/>
      <c r="DO16" s="611"/>
      <c r="DP16" s="612"/>
      <c r="DQ16" s="619">
        <v>86969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156831</v>
      </c>
      <c r="S17" s="611"/>
      <c r="T17" s="611"/>
      <c r="U17" s="611"/>
      <c r="V17" s="611"/>
      <c r="W17" s="611"/>
      <c r="X17" s="611"/>
      <c r="Y17" s="612"/>
      <c r="Z17" s="613">
        <v>0.4</v>
      </c>
      <c r="AA17" s="613"/>
      <c r="AB17" s="613"/>
      <c r="AC17" s="613"/>
      <c r="AD17" s="614">
        <v>156831</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3562088</v>
      </c>
      <c r="CS17" s="611"/>
      <c r="CT17" s="611"/>
      <c r="CU17" s="611"/>
      <c r="CV17" s="611"/>
      <c r="CW17" s="611"/>
      <c r="CX17" s="611"/>
      <c r="CY17" s="612"/>
      <c r="CZ17" s="613">
        <v>10.3</v>
      </c>
      <c r="DA17" s="613"/>
      <c r="DB17" s="613"/>
      <c r="DC17" s="613"/>
      <c r="DD17" s="619" t="s">
        <v>122</v>
      </c>
      <c r="DE17" s="611"/>
      <c r="DF17" s="611"/>
      <c r="DG17" s="611"/>
      <c r="DH17" s="611"/>
      <c r="DI17" s="611"/>
      <c r="DJ17" s="611"/>
      <c r="DK17" s="611"/>
      <c r="DL17" s="611"/>
      <c r="DM17" s="611"/>
      <c r="DN17" s="611"/>
      <c r="DO17" s="611"/>
      <c r="DP17" s="612"/>
      <c r="DQ17" s="619">
        <v>3523108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10099</v>
      </c>
      <c r="S18" s="611"/>
      <c r="T18" s="611"/>
      <c r="U18" s="611"/>
      <c r="V18" s="611"/>
      <c r="W18" s="611"/>
      <c r="X18" s="611"/>
      <c r="Y18" s="612"/>
      <c r="Z18" s="613">
        <v>0</v>
      </c>
      <c r="AA18" s="613"/>
      <c r="AB18" s="613"/>
      <c r="AC18" s="613"/>
      <c r="AD18" s="614">
        <v>10099</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139027</v>
      </c>
      <c r="S19" s="611"/>
      <c r="T19" s="611"/>
      <c r="U19" s="611"/>
      <c r="V19" s="611"/>
      <c r="W19" s="611"/>
      <c r="X19" s="611"/>
      <c r="Y19" s="612"/>
      <c r="Z19" s="613">
        <v>0.4</v>
      </c>
      <c r="AA19" s="613"/>
      <c r="AB19" s="613"/>
      <c r="AC19" s="613"/>
      <c r="AD19" s="614">
        <v>139027</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14108</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7705</v>
      </c>
      <c r="S20" s="611"/>
      <c r="T20" s="611"/>
      <c r="U20" s="611"/>
      <c r="V20" s="611"/>
      <c r="W20" s="611"/>
      <c r="X20" s="611"/>
      <c r="Y20" s="612"/>
      <c r="Z20" s="613">
        <v>0</v>
      </c>
      <c r="AA20" s="613"/>
      <c r="AB20" s="613"/>
      <c r="AC20" s="613"/>
      <c r="AD20" s="614">
        <v>7705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14108</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34539531</v>
      </c>
      <c r="CS20" s="611"/>
      <c r="CT20" s="611"/>
      <c r="CU20" s="611"/>
      <c r="CV20" s="611"/>
      <c r="CW20" s="611"/>
      <c r="CX20" s="611"/>
      <c r="CY20" s="612"/>
      <c r="CZ20" s="613">
        <v>100</v>
      </c>
      <c r="DA20" s="613"/>
      <c r="DB20" s="613"/>
      <c r="DC20" s="613"/>
      <c r="DD20" s="619">
        <v>6165548</v>
      </c>
      <c r="DE20" s="611"/>
      <c r="DF20" s="611"/>
      <c r="DG20" s="611"/>
      <c r="DH20" s="611"/>
      <c r="DI20" s="611"/>
      <c r="DJ20" s="611"/>
      <c r="DK20" s="611"/>
      <c r="DL20" s="611"/>
      <c r="DM20" s="611"/>
      <c r="DN20" s="611"/>
      <c r="DO20" s="611"/>
      <c r="DP20" s="612"/>
      <c r="DQ20" s="619">
        <v>20562984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13224195</v>
      </c>
      <c r="S21" s="611"/>
      <c r="T21" s="611"/>
      <c r="U21" s="611"/>
      <c r="V21" s="611"/>
      <c r="W21" s="611"/>
      <c r="X21" s="611"/>
      <c r="Y21" s="612"/>
      <c r="Z21" s="613">
        <v>36.5</v>
      </c>
      <c r="AA21" s="613"/>
      <c r="AB21" s="613"/>
      <c r="AC21" s="613"/>
      <c r="AD21" s="614">
        <v>12278050</v>
      </c>
      <c r="AE21" s="614"/>
      <c r="AF21" s="614"/>
      <c r="AG21" s="614"/>
      <c r="AH21" s="614"/>
      <c r="AI21" s="614"/>
      <c r="AJ21" s="614"/>
      <c r="AK21" s="614"/>
      <c r="AL21" s="615">
        <v>70.8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14108</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12278050</v>
      </c>
      <c r="S22" s="611"/>
      <c r="T22" s="611"/>
      <c r="U22" s="611"/>
      <c r="V22" s="611"/>
      <c r="W22" s="611"/>
      <c r="X22" s="611"/>
      <c r="Y22" s="612"/>
      <c r="Z22" s="613">
        <v>33.9</v>
      </c>
      <c r="AA22" s="613"/>
      <c r="AB22" s="613"/>
      <c r="AC22" s="613"/>
      <c r="AD22" s="614">
        <v>12278050</v>
      </c>
      <c r="AE22" s="614"/>
      <c r="AF22" s="614"/>
      <c r="AG22" s="614"/>
      <c r="AH22" s="614"/>
      <c r="AI22" s="614"/>
      <c r="AJ22" s="614"/>
      <c r="AK22" s="614"/>
      <c r="AL22" s="615">
        <v>70.8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946145</v>
      </c>
      <c r="S23" s="611"/>
      <c r="T23" s="611"/>
      <c r="U23" s="611"/>
      <c r="V23" s="611"/>
      <c r="W23" s="611"/>
      <c r="X23" s="611"/>
      <c r="Y23" s="612"/>
      <c r="Z23" s="613">
        <v>2.6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14855490</v>
      </c>
      <c r="CS24" s="600"/>
      <c r="CT24" s="600"/>
      <c r="CU24" s="600"/>
      <c r="CV24" s="600"/>
      <c r="CW24" s="600"/>
      <c r="CX24" s="600"/>
      <c r="CY24" s="601"/>
      <c r="CZ24" s="604">
        <v>43</v>
      </c>
      <c r="DA24" s="605"/>
      <c r="DB24" s="605"/>
      <c r="DC24" s="621"/>
      <c r="DD24" s="645">
        <v>10013486</v>
      </c>
      <c r="DE24" s="600"/>
      <c r="DF24" s="600"/>
      <c r="DG24" s="600"/>
      <c r="DH24" s="600"/>
      <c r="DI24" s="600"/>
      <c r="DJ24" s="600"/>
      <c r="DK24" s="601"/>
      <c r="DL24" s="645">
        <v>8280183</v>
      </c>
      <c r="DM24" s="600"/>
      <c r="DN24" s="600"/>
      <c r="DO24" s="600"/>
      <c r="DP24" s="600"/>
      <c r="DQ24" s="600"/>
      <c r="DR24" s="600"/>
      <c r="DS24" s="600"/>
      <c r="DT24" s="600"/>
      <c r="DU24" s="600"/>
      <c r="DV24" s="601"/>
      <c r="DW24" s="604">
        <v>47.8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18274874</v>
      </c>
      <c r="S25" s="611"/>
      <c r="T25" s="611"/>
      <c r="U25" s="611"/>
      <c r="V25" s="611"/>
      <c r="W25" s="611"/>
      <c r="X25" s="611"/>
      <c r="Y25" s="612"/>
      <c r="Z25" s="613">
        <v>50.4</v>
      </c>
      <c r="AA25" s="613"/>
      <c r="AB25" s="613"/>
      <c r="AC25" s="613"/>
      <c r="AD25" s="614">
        <v>17328729</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4431148</v>
      </c>
      <c r="CS25" s="642"/>
      <c r="CT25" s="642"/>
      <c r="CU25" s="642"/>
      <c r="CV25" s="642"/>
      <c r="CW25" s="642"/>
      <c r="CX25" s="642"/>
      <c r="CY25" s="643"/>
      <c r="CZ25" s="615">
        <v>12.8</v>
      </c>
      <c r="DA25" s="640"/>
      <c r="DB25" s="640"/>
      <c r="DC25" s="644"/>
      <c r="DD25" s="619">
        <v>4177745</v>
      </c>
      <c r="DE25" s="642"/>
      <c r="DF25" s="642"/>
      <c r="DG25" s="642"/>
      <c r="DH25" s="642"/>
      <c r="DI25" s="642"/>
      <c r="DJ25" s="642"/>
      <c r="DK25" s="643"/>
      <c r="DL25" s="619">
        <v>4123583</v>
      </c>
      <c r="DM25" s="642"/>
      <c r="DN25" s="642"/>
      <c r="DO25" s="642"/>
      <c r="DP25" s="642"/>
      <c r="DQ25" s="642"/>
      <c r="DR25" s="642"/>
      <c r="DS25" s="642"/>
      <c r="DT25" s="642"/>
      <c r="DU25" s="642"/>
      <c r="DV25" s="643"/>
      <c r="DW25" s="615">
        <v>23.8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3236</v>
      </c>
      <c r="S26" s="611"/>
      <c r="T26" s="611"/>
      <c r="U26" s="611"/>
      <c r="V26" s="611"/>
      <c r="W26" s="611"/>
      <c r="X26" s="611"/>
      <c r="Y26" s="612"/>
      <c r="Z26" s="613">
        <v>0</v>
      </c>
      <c r="AA26" s="613"/>
      <c r="AB26" s="613"/>
      <c r="AC26" s="613"/>
      <c r="AD26" s="614">
        <v>3236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2392030</v>
      </c>
      <c r="CS26" s="611"/>
      <c r="CT26" s="611"/>
      <c r="CU26" s="611"/>
      <c r="CV26" s="611"/>
      <c r="CW26" s="611"/>
      <c r="CX26" s="611"/>
      <c r="CY26" s="612"/>
      <c r="CZ26" s="615">
        <v>6.9</v>
      </c>
      <c r="DA26" s="640"/>
      <c r="DB26" s="640"/>
      <c r="DC26" s="644"/>
      <c r="DD26" s="619">
        <v>2300253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51861</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3497640</v>
      </c>
      <c r="BH27" s="611"/>
      <c r="BI27" s="611"/>
      <c r="BJ27" s="611"/>
      <c r="BK27" s="611"/>
      <c r="BL27" s="611"/>
      <c r="BM27" s="611"/>
      <c r="BN27" s="612"/>
      <c r="BO27" s="613">
        <v>100</v>
      </c>
      <c r="BP27" s="613"/>
      <c r="BQ27" s="613"/>
      <c r="BR27" s="613"/>
      <c r="BS27" s="614">
        <v>15240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6862254</v>
      </c>
      <c r="CS27" s="642"/>
      <c r="CT27" s="642"/>
      <c r="CU27" s="642"/>
      <c r="CV27" s="642"/>
      <c r="CW27" s="642"/>
      <c r="CX27" s="642"/>
      <c r="CY27" s="643"/>
      <c r="CZ27" s="615">
        <v>19.899999999999999</v>
      </c>
      <c r="DA27" s="640"/>
      <c r="DB27" s="640"/>
      <c r="DC27" s="644"/>
      <c r="DD27" s="619">
        <v>2312633</v>
      </c>
      <c r="DE27" s="642"/>
      <c r="DF27" s="642"/>
      <c r="DG27" s="642"/>
      <c r="DH27" s="642"/>
      <c r="DI27" s="642"/>
      <c r="DJ27" s="642"/>
      <c r="DK27" s="643"/>
      <c r="DL27" s="619">
        <v>1671692</v>
      </c>
      <c r="DM27" s="642"/>
      <c r="DN27" s="642"/>
      <c r="DO27" s="642"/>
      <c r="DP27" s="642"/>
      <c r="DQ27" s="642"/>
      <c r="DR27" s="642"/>
      <c r="DS27" s="642"/>
      <c r="DT27" s="642"/>
      <c r="DU27" s="642"/>
      <c r="DV27" s="643"/>
      <c r="DW27" s="615">
        <v>9.6</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221012</v>
      </c>
      <c r="S28" s="611"/>
      <c r="T28" s="611"/>
      <c r="U28" s="611"/>
      <c r="V28" s="611"/>
      <c r="W28" s="611"/>
      <c r="X28" s="611"/>
      <c r="Y28" s="612"/>
      <c r="Z28" s="613">
        <v>0.6</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3562088</v>
      </c>
      <c r="CS28" s="611"/>
      <c r="CT28" s="611"/>
      <c r="CU28" s="611"/>
      <c r="CV28" s="611"/>
      <c r="CW28" s="611"/>
      <c r="CX28" s="611"/>
      <c r="CY28" s="612"/>
      <c r="CZ28" s="615">
        <v>10.3</v>
      </c>
      <c r="DA28" s="640"/>
      <c r="DB28" s="640"/>
      <c r="DC28" s="644"/>
      <c r="DD28" s="619">
        <v>3523108</v>
      </c>
      <c r="DE28" s="611"/>
      <c r="DF28" s="611"/>
      <c r="DG28" s="611"/>
      <c r="DH28" s="611"/>
      <c r="DI28" s="611"/>
      <c r="DJ28" s="611"/>
      <c r="DK28" s="612"/>
      <c r="DL28" s="619">
        <v>2484908</v>
      </c>
      <c r="DM28" s="611"/>
      <c r="DN28" s="611"/>
      <c r="DO28" s="611"/>
      <c r="DP28" s="611"/>
      <c r="DQ28" s="611"/>
      <c r="DR28" s="611"/>
      <c r="DS28" s="611"/>
      <c r="DT28" s="611"/>
      <c r="DU28" s="611"/>
      <c r="DV28" s="612"/>
      <c r="DW28" s="615">
        <v>14.3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221014</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3562088</v>
      </c>
      <c r="CS29" s="642"/>
      <c r="CT29" s="642"/>
      <c r="CU29" s="642"/>
      <c r="CV29" s="642"/>
      <c r="CW29" s="642"/>
      <c r="CX29" s="642"/>
      <c r="CY29" s="643"/>
      <c r="CZ29" s="615">
        <v>10.3</v>
      </c>
      <c r="DA29" s="640"/>
      <c r="DB29" s="640"/>
      <c r="DC29" s="644"/>
      <c r="DD29" s="619">
        <v>3523108</v>
      </c>
      <c r="DE29" s="642"/>
      <c r="DF29" s="642"/>
      <c r="DG29" s="642"/>
      <c r="DH29" s="642"/>
      <c r="DI29" s="642"/>
      <c r="DJ29" s="642"/>
      <c r="DK29" s="643"/>
      <c r="DL29" s="619">
        <v>2484908</v>
      </c>
      <c r="DM29" s="642"/>
      <c r="DN29" s="642"/>
      <c r="DO29" s="642"/>
      <c r="DP29" s="642"/>
      <c r="DQ29" s="642"/>
      <c r="DR29" s="642"/>
      <c r="DS29" s="642"/>
      <c r="DT29" s="642"/>
      <c r="DU29" s="642"/>
      <c r="DV29" s="643"/>
      <c r="DW29" s="615">
        <v>14.3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5301261</v>
      </c>
      <c r="S30" s="611"/>
      <c r="T30" s="611"/>
      <c r="U30" s="611"/>
      <c r="V30" s="611"/>
      <c r="W30" s="611"/>
      <c r="X30" s="611"/>
      <c r="Y30" s="612"/>
      <c r="Z30" s="613">
        <v>14.6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3511249</v>
      </c>
      <c r="CS30" s="611"/>
      <c r="CT30" s="611"/>
      <c r="CU30" s="611"/>
      <c r="CV30" s="611"/>
      <c r="CW30" s="611"/>
      <c r="CX30" s="611"/>
      <c r="CY30" s="612"/>
      <c r="CZ30" s="615">
        <v>10.199999999999999</v>
      </c>
      <c r="DA30" s="640"/>
      <c r="DB30" s="640"/>
      <c r="DC30" s="644"/>
      <c r="DD30" s="619">
        <v>3472897</v>
      </c>
      <c r="DE30" s="611"/>
      <c r="DF30" s="611"/>
      <c r="DG30" s="611"/>
      <c r="DH30" s="611"/>
      <c r="DI30" s="611"/>
      <c r="DJ30" s="611"/>
      <c r="DK30" s="612"/>
      <c r="DL30" s="619">
        <v>2434697</v>
      </c>
      <c r="DM30" s="611"/>
      <c r="DN30" s="611"/>
      <c r="DO30" s="611"/>
      <c r="DP30" s="611"/>
      <c r="DQ30" s="611"/>
      <c r="DR30" s="611"/>
      <c r="DS30" s="611"/>
      <c r="DT30" s="611"/>
      <c r="DU30" s="611"/>
      <c r="DV30" s="612"/>
      <c r="DW30" s="615">
        <v>14</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98.9</v>
      </c>
      <c r="BH31" s="654"/>
      <c r="BI31" s="654"/>
      <c r="BJ31" s="654"/>
      <c r="BK31" s="654"/>
      <c r="BL31" s="654"/>
      <c r="BM31" s="605">
        <v>94.8</v>
      </c>
      <c r="BN31" s="654"/>
      <c r="BO31" s="654"/>
      <c r="BP31" s="654"/>
      <c r="BQ31" s="655"/>
      <c r="BR31" s="666">
        <v>98.8</v>
      </c>
      <c r="BS31" s="654"/>
      <c r="BT31" s="654"/>
      <c r="BU31" s="654"/>
      <c r="BV31" s="654"/>
      <c r="BW31" s="654"/>
      <c r="BX31" s="605">
        <v>94.8</v>
      </c>
      <c r="BY31" s="654"/>
      <c r="BZ31" s="654"/>
      <c r="CA31" s="654"/>
      <c r="CB31" s="655"/>
      <c r="CD31" s="648"/>
      <c r="CE31" s="649"/>
      <c r="CF31" s="607" t="s">
        <v>300</v>
      </c>
      <c r="CG31" s="608"/>
      <c r="CH31" s="608"/>
      <c r="CI31" s="608"/>
      <c r="CJ31" s="608"/>
      <c r="CK31" s="608"/>
      <c r="CL31" s="608"/>
      <c r="CM31" s="608"/>
      <c r="CN31" s="608"/>
      <c r="CO31" s="608"/>
      <c r="CP31" s="608"/>
      <c r="CQ31" s="609"/>
      <c r="CR31" s="610">
        <v>50839</v>
      </c>
      <c r="CS31" s="642"/>
      <c r="CT31" s="642"/>
      <c r="CU31" s="642"/>
      <c r="CV31" s="642"/>
      <c r="CW31" s="642"/>
      <c r="CX31" s="642"/>
      <c r="CY31" s="643"/>
      <c r="CZ31" s="615">
        <v>0.1</v>
      </c>
      <c r="DA31" s="640"/>
      <c r="DB31" s="640"/>
      <c r="DC31" s="644"/>
      <c r="DD31" s="619">
        <v>50211</v>
      </c>
      <c r="DE31" s="642"/>
      <c r="DF31" s="642"/>
      <c r="DG31" s="642"/>
      <c r="DH31" s="642"/>
      <c r="DI31" s="642"/>
      <c r="DJ31" s="642"/>
      <c r="DK31" s="643"/>
      <c r="DL31" s="619">
        <v>50211</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2516168</v>
      </c>
      <c r="S32" s="611"/>
      <c r="T32" s="611"/>
      <c r="U32" s="611"/>
      <c r="V32" s="611"/>
      <c r="W32" s="611"/>
      <c r="X32" s="611"/>
      <c r="Y32" s="612"/>
      <c r="Z32" s="613">
        <v>6.9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2"/>
      <c r="BI32" s="642"/>
      <c r="BJ32" s="642"/>
      <c r="BK32" s="642"/>
      <c r="BL32" s="642"/>
      <c r="BM32" s="616">
        <v>96.3</v>
      </c>
      <c r="BN32" s="642"/>
      <c r="BO32" s="642"/>
      <c r="BP32" s="642"/>
      <c r="BQ32" s="665"/>
      <c r="BR32" s="667">
        <v>99</v>
      </c>
      <c r="BS32" s="642"/>
      <c r="BT32" s="642"/>
      <c r="BU32" s="642"/>
      <c r="BV32" s="642"/>
      <c r="BW32" s="642"/>
      <c r="BX32" s="616">
        <v>96.5</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48832</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98.5</v>
      </c>
      <c r="BH33" s="669"/>
      <c r="BI33" s="669"/>
      <c r="BJ33" s="669"/>
      <c r="BK33" s="669"/>
      <c r="BL33" s="669"/>
      <c r="BM33" s="670">
        <v>93</v>
      </c>
      <c r="BN33" s="669"/>
      <c r="BO33" s="669"/>
      <c r="BP33" s="669"/>
      <c r="BQ33" s="671"/>
      <c r="BR33" s="668">
        <v>98.5</v>
      </c>
      <c r="BS33" s="669"/>
      <c r="BT33" s="669"/>
      <c r="BU33" s="669"/>
      <c r="BV33" s="669"/>
      <c r="BW33" s="669"/>
      <c r="BX33" s="670">
        <v>92.9</v>
      </c>
      <c r="BY33" s="669"/>
      <c r="BZ33" s="669"/>
      <c r="CA33" s="669"/>
      <c r="CB33" s="671"/>
      <c r="CD33" s="607" t="s">
        <v>307</v>
      </c>
      <c r="CE33" s="608"/>
      <c r="CF33" s="608"/>
      <c r="CG33" s="608"/>
      <c r="CH33" s="608"/>
      <c r="CI33" s="608"/>
      <c r="CJ33" s="608"/>
      <c r="CK33" s="608"/>
      <c r="CL33" s="608"/>
      <c r="CM33" s="608"/>
      <c r="CN33" s="608"/>
      <c r="CO33" s="608"/>
      <c r="CP33" s="608"/>
      <c r="CQ33" s="609"/>
      <c r="CR33" s="610">
        <v>13247541</v>
      </c>
      <c r="CS33" s="642"/>
      <c r="CT33" s="642"/>
      <c r="CU33" s="642"/>
      <c r="CV33" s="642"/>
      <c r="CW33" s="642"/>
      <c r="CX33" s="642"/>
      <c r="CY33" s="643"/>
      <c r="CZ33" s="615">
        <v>38.4</v>
      </c>
      <c r="DA33" s="640"/>
      <c r="DB33" s="640"/>
      <c r="DC33" s="644"/>
      <c r="DD33" s="619">
        <v>9424705</v>
      </c>
      <c r="DE33" s="642"/>
      <c r="DF33" s="642"/>
      <c r="DG33" s="642"/>
      <c r="DH33" s="642"/>
      <c r="DI33" s="642"/>
      <c r="DJ33" s="642"/>
      <c r="DK33" s="643"/>
      <c r="DL33" s="619">
        <v>6720884</v>
      </c>
      <c r="DM33" s="642"/>
      <c r="DN33" s="642"/>
      <c r="DO33" s="642"/>
      <c r="DP33" s="642"/>
      <c r="DQ33" s="642"/>
      <c r="DR33" s="642"/>
      <c r="DS33" s="642"/>
      <c r="DT33" s="642"/>
      <c r="DU33" s="642"/>
      <c r="DV33" s="643"/>
      <c r="DW33" s="615">
        <v>38.799999999999997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1481743</v>
      </c>
      <c r="S34" s="611"/>
      <c r="T34" s="611"/>
      <c r="U34" s="611"/>
      <c r="V34" s="611"/>
      <c r="W34" s="611"/>
      <c r="X34" s="611"/>
      <c r="Y34" s="612"/>
      <c r="Z34" s="613">
        <v>4.0999999999999996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3493794</v>
      </c>
      <c r="CS34" s="611"/>
      <c r="CT34" s="611"/>
      <c r="CU34" s="611"/>
      <c r="CV34" s="611"/>
      <c r="CW34" s="611"/>
      <c r="CX34" s="611"/>
      <c r="CY34" s="612"/>
      <c r="CZ34" s="615">
        <v>10.1</v>
      </c>
      <c r="DA34" s="640"/>
      <c r="DB34" s="640"/>
      <c r="DC34" s="644"/>
      <c r="DD34" s="619">
        <v>2279834</v>
      </c>
      <c r="DE34" s="611"/>
      <c r="DF34" s="611"/>
      <c r="DG34" s="611"/>
      <c r="DH34" s="611"/>
      <c r="DI34" s="611"/>
      <c r="DJ34" s="611"/>
      <c r="DK34" s="612"/>
      <c r="DL34" s="619">
        <v>2062628</v>
      </c>
      <c r="DM34" s="611"/>
      <c r="DN34" s="611"/>
      <c r="DO34" s="611"/>
      <c r="DP34" s="611"/>
      <c r="DQ34" s="611"/>
      <c r="DR34" s="611"/>
      <c r="DS34" s="611"/>
      <c r="DT34" s="611"/>
      <c r="DU34" s="611"/>
      <c r="DV34" s="612"/>
      <c r="DW34" s="615">
        <v>11.9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1513085</v>
      </c>
      <c r="S35" s="611"/>
      <c r="T35" s="611"/>
      <c r="U35" s="611"/>
      <c r="V35" s="611"/>
      <c r="W35" s="611"/>
      <c r="X35" s="611"/>
      <c r="Y35" s="612"/>
      <c r="Z35" s="613">
        <v>4.2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221661</v>
      </c>
      <c r="CS35" s="642"/>
      <c r="CT35" s="642"/>
      <c r="CU35" s="642"/>
      <c r="CV35" s="642"/>
      <c r="CW35" s="642"/>
      <c r="CX35" s="642"/>
      <c r="CY35" s="643"/>
      <c r="CZ35" s="615">
        <v>0.6</v>
      </c>
      <c r="DA35" s="640"/>
      <c r="DB35" s="640"/>
      <c r="DC35" s="644"/>
      <c r="DD35" s="619">
        <v>200133</v>
      </c>
      <c r="DE35" s="642"/>
      <c r="DF35" s="642"/>
      <c r="DG35" s="642"/>
      <c r="DH35" s="642"/>
      <c r="DI35" s="642"/>
      <c r="DJ35" s="642"/>
      <c r="DK35" s="643"/>
      <c r="DL35" s="619">
        <v>200133</v>
      </c>
      <c r="DM35" s="642"/>
      <c r="DN35" s="642"/>
      <c r="DO35" s="642"/>
      <c r="DP35" s="642"/>
      <c r="DQ35" s="642"/>
      <c r="DR35" s="642"/>
      <c r="DS35" s="642"/>
      <c r="DT35" s="642"/>
      <c r="DU35" s="642"/>
      <c r="DV35" s="643"/>
      <c r="DW35" s="615">
        <v>1.2</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2129529</v>
      </c>
      <c r="S36" s="611"/>
      <c r="T36" s="611"/>
      <c r="U36" s="611"/>
      <c r="V36" s="611"/>
      <c r="W36" s="611"/>
      <c r="X36" s="611"/>
      <c r="Y36" s="612"/>
      <c r="Z36" s="613">
        <v>5.9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3303824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96855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4446633</v>
      </c>
      <c r="CS36" s="611"/>
      <c r="CT36" s="611"/>
      <c r="CU36" s="611"/>
      <c r="CV36" s="611"/>
      <c r="CW36" s="611"/>
      <c r="CX36" s="611"/>
      <c r="CY36" s="612"/>
      <c r="CZ36" s="615">
        <v>12.9</v>
      </c>
      <c r="DA36" s="640"/>
      <c r="DB36" s="640"/>
      <c r="DC36" s="644"/>
      <c r="DD36" s="619">
        <v>3216316</v>
      </c>
      <c r="DE36" s="611"/>
      <c r="DF36" s="611"/>
      <c r="DG36" s="611"/>
      <c r="DH36" s="611"/>
      <c r="DI36" s="611"/>
      <c r="DJ36" s="611"/>
      <c r="DK36" s="612"/>
      <c r="DL36" s="619">
        <v>2644708</v>
      </c>
      <c r="DM36" s="611"/>
      <c r="DN36" s="611"/>
      <c r="DO36" s="611"/>
      <c r="DP36" s="611"/>
      <c r="DQ36" s="611"/>
      <c r="DR36" s="611"/>
      <c r="DS36" s="611"/>
      <c r="DT36" s="611"/>
      <c r="DU36" s="611"/>
      <c r="DV36" s="612"/>
      <c r="DW36" s="615">
        <v>15.3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306636</v>
      </c>
      <c r="S37" s="611"/>
      <c r="T37" s="611"/>
      <c r="U37" s="611"/>
      <c r="V37" s="611"/>
      <c r="W37" s="611"/>
      <c r="X37" s="611"/>
      <c r="Y37" s="612"/>
      <c r="Z37" s="613">
        <v>0.8</v>
      </c>
      <c r="AA37" s="613"/>
      <c r="AB37" s="613"/>
      <c r="AC37" s="613"/>
      <c r="AD37" s="614">
        <v>2888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474308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15187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1295188</v>
      </c>
      <c r="CS37" s="642"/>
      <c r="CT37" s="642"/>
      <c r="CU37" s="642"/>
      <c r="CV37" s="642"/>
      <c r="CW37" s="642"/>
      <c r="CX37" s="642"/>
      <c r="CY37" s="643"/>
      <c r="CZ37" s="615">
        <v>3.7</v>
      </c>
      <c r="DA37" s="640"/>
      <c r="DB37" s="640"/>
      <c r="DC37" s="644"/>
      <c r="DD37" s="619">
        <v>1220423</v>
      </c>
      <c r="DE37" s="642"/>
      <c r="DF37" s="642"/>
      <c r="DG37" s="642"/>
      <c r="DH37" s="642"/>
      <c r="DI37" s="642"/>
      <c r="DJ37" s="642"/>
      <c r="DK37" s="643"/>
      <c r="DL37" s="619">
        <v>971130</v>
      </c>
      <c r="DM37" s="642"/>
      <c r="DN37" s="642"/>
      <c r="DO37" s="642"/>
      <c r="DP37" s="642"/>
      <c r="DQ37" s="642"/>
      <c r="DR37" s="642"/>
      <c r="DS37" s="642"/>
      <c r="DT37" s="642"/>
      <c r="DU37" s="642"/>
      <c r="DV37" s="643"/>
      <c r="DW37" s="615">
        <v>5.6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4194000</v>
      </c>
      <c r="S38" s="611"/>
      <c r="T38" s="611"/>
      <c r="U38" s="611"/>
      <c r="V38" s="611"/>
      <c r="W38" s="611"/>
      <c r="X38" s="611"/>
      <c r="Y38" s="612"/>
      <c r="Z38" s="613">
        <v>11.6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386428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7389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2399926</v>
      </c>
      <c r="CS38" s="611"/>
      <c r="CT38" s="611"/>
      <c r="CU38" s="611"/>
      <c r="CV38" s="611"/>
      <c r="CW38" s="611"/>
      <c r="CX38" s="611"/>
      <c r="CY38" s="612"/>
      <c r="CZ38" s="615">
        <v>6.9</v>
      </c>
      <c r="DA38" s="640"/>
      <c r="DB38" s="640"/>
      <c r="DC38" s="644"/>
      <c r="DD38" s="619">
        <v>1937236</v>
      </c>
      <c r="DE38" s="611"/>
      <c r="DF38" s="611"/>
      <c r="DG38" s="611"/>
      <c r="DH38" s="611"/>
      <c r="DI38" s="611"/>
      <c r="DJ38" s="611"/>
      <c r="DK38" s="612"/>
      <c r="DL38" s="619">
        <v>1813415</v>
      </c>
      <c r="DM38" s="611"/>
      <c r="DN38" s="611"/>
      <c r="DO38" s="611"/>
      <c r="DP38" s="611"/>
      <c r="DQ38" s="611"/>
      <c r="DR38" s="611"/>
      <c r="DS38" s="611"/>
      <c r="DT38" s="611"/>
      <c r="DU38" s="611"/>
      <c r="DV38" s="612"/>
      <c r="DW38" s="615">
        <v>10.5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43162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12816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2572527</v>
      </c>
      <c r="CS39" s="642"/>
      <c r="CT39" s="642"/>
      <c r="CU39" s="642"/>
      <c r="CV39" s="642"/>
      <c r="CW39" s="642"/>
      <c r="CX39" s="642"/>
      <c r="CY39" s="643"/>
      <c r="CZ39" s="615">
        <v>7.4</v>
      </c>
      <c r="DA39" s="640"/>
      <c r="DB39" s="640"/>
      <c r="DC39" s="644"/>
      <c r="DD39" s="619">
        <v>1791186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113000</v>
      </c>
      <c r="CS40" s="611"/>
      <c r="CT40" s="611"/>
      <c r="CU40" s="611"/>
      <c r="CV40" s="611"/>
      <c r="CW40" s="611"/>
      <c r="CX40" s="611"/>
      <c r="CY40" s="612"/>
      <c r="CZ40" s="615">
        <v>0.3</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36263251</v>
      </c>
      <c r="S41" s="683"/>
      <c r="T41" s="683"/>
      <c r="U41" s="683"/>
      <c r="V41" s="683"/>
      <c r="W41" s="683"/>
      <c r="X41" s="683"/>
      <c r="Y41" s="687"/>
      <c r="Z41" s="688">
        <v>100</v>
      </c>
      <c r="AA41" s="688"/>
      <c r="AB41" s="688"/>
      <c r="AC41" s="688"/>
      <c r="AD41" s="689">
        <v>17334853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548781</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1851145</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416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6436500</v>
      </c>
      <c r="CS42" s="642"/>
      <c r="CT42" s="642"/>
      <c r="CU42" s="642"/>
      <c r="CV42" s="642"/>
      <c r="CW42" s="642"/>
      <c r="CX42" s="642"/>
      <c r="CY42" s="643"/>
      <c r="CZ42" s="615">
        <v>18.600000000000001</v>
      </c>
      <c r="DA42" s="640"/>
      <c r="DB42" s="640"/>
      <c r="DC42" s="644"/>
      <c r="DD42" s="619">
        <v>1124793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136562</v>
      </c>
      <c r="CS43" s="642"/>
      <c r="CT43" s="642"/>
      <c r="CU43" s="642"/>
      <c r="CV43" s="642"/>
      <c r="CW43" s="642"/>
      <c r="CX43" s="642"/>
      <c r="CY43" s="643"/>
      <c r="CZ43" s="615">
        <v>0.4</v>
      </c>
      <c r="DA43" s="640"/>
      <c r="DB43" s="640"/>
      <c r="DC43" s="644"/>
      <c r="DD43" s="619">
        <v>118335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6165548</v>
      </c>
      <c r="CS44" s="611"/>
      <c r="CT44" s="611"/>
      <c r="CU44" s="611"/>
      <c r="CV44" s="611"/>
      <c r="CW44" s="611"/>
      <c r="CX44" s="611"/>
      <c r="CY44" s="612"/>
      <c r="CZ44" s="615">
        <v>17.899999999999999</v>
      </c>
      <c r="DA44" s="616"/>
      <c r="DB44" s="616"/>
      <c r="DC44" s="622"/>
      <c r="DD44" s="619">
        <v>1037824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2722641</v>
      </c>
      <c r="CS45" s="642"/>
      <c r="CT45" s="642"/>
      <c r="CU45" s="642"/>
      <c r="CV45" s="642"/>
      <c r="CW45" s="642"/>
      <c r="CX45" s="642"/>
      <c r="CY45" s="643"/>
      <c r="CZ45" s="615">
        <v>7.9</v>
      </c>
      <c r="DA45" s="640"/>
      <c r="DB45" s="640"/>
      <c r="DC45" s="644"/>
      <c r="DD45" s="619">
        <v>387476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3290127</v>
      </c>
      <c r="CS46" s="611"/>
      <c r="CT46" s="611"/>
      <c r="CU46" s="611"/>
      <c r="CV46" s="611"/>
      <c r="CW46" s="611"/>
      <c r="CX46" s="611"/>
      <c r="CY46" s="612"/>
      <c r="CZ46" s="615">
        <v>9.5</v>
      </c>
      <c r="DA46" s="616"/>
      <c r="DB46" s="616"/>
      <c r="DC46" s="622"/>
      <c r="DD46" s="619">
        <v>642262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270952</v>
      </c>
      <c r="CS47" s="642"/>
      <c r="CT47" s="642"/>
      <c r="CU47" s="642"/>
      <c r="CV47" s="642"/>
      <c r="CW47" s="642"/>
      <c r="CX47" s="642"/>
      <c r="CY47" s="643"/>
      <c r="CZ47" s="615">
        <v>0.8</v>
      </c>
      <c r="DA47" s="640"/>
      <c r="DB47" s="640"/>
      <c r="DC47" s="644"/>
      <c r="DD47" s="619">
        <v>86969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34539531</v>
      </c>
      <c r="CS49" s="669"/>
      <c r="CT49" s="669"/>
      <c r="CU49" s="669"/>
      <c r="CV49" s="669"/>
      <c r="CW49" s="669"/>
      <c r="CX49" s="669"/>
      <c r="CY49" s="698"/>
      <c r="CZ49" s="690">
        <v>100</v>
      </c>
      <c r="DA49" s="699"/>
      <c r="DB49" s="699"/>
      <c r="DC49" s="700"/>
      <c r="DD49" s="701">
        <v>20562984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cd1F7hYOEZjaNRa4jnpKwnTtMgbY2JS3cEkdJIPacRPYksYwmxiuGLd1LZgESBT2Cz1GtoYqQRiTZF38aQTA==" saltValue="DS5k+k7zS2htM+dovfLB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36294</v>
      </c>
      <c r="R7" s="740"/>
      <c r="S7" s="740"/>
      <c r="T7" s="740"/>
      <c r="U7" s="740"/>
      <c r="V7" s="740">
        <v>34571</v>
      </c>
      <c r="W7" s="740"/>
      <c r="X7" s="740"/>
      <c r="Y7" s="740"/>
      <c r="Z7" s="740"/>
      <c r="AA7" s="740">
        <v>1724</v>
      </c>
      <c r="AB7" s="740"/>
      <c r="AC7" s="740"/>
      <c r="AD7" s="740"/>
      <c r="AE7" s="741"/>
      <c r="AF7" s="742">
        <v>1374</v>
      </c>
      <c r="AG7" s="743"/>
      <c r="AH7" s="743"/>
      <c r="AI7" s="743"/>
      <c r="AJ7" s="744"/>
      <c r="AK7" s="745">
        <v>1513</v>
      </c>
      <c r="AL7" s="746"/>
      <c r="AM7" s="746"/>
      <c r="AN7" s="746"/>
      <c r="AO7" s="746"/>
      <c r="AP7" s="746">
        <v>20455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542</v>
      </c>
      <c r="BT7" s="734"/>
      <c r="BU7" s="734"/>
      <c r="BV7" s="734"/>
      <c r="BW7" s="734"/>
      <c r="BX7" s="734"/>
      <c r="BY7" s="734"/>
      <c r="BZ7" s="734"/>
      <c r="CA7" s="734"/>
      <c r="CB7" s="734"/>
      <c r="CC7" s="734"/>
      <c r="CD7" s="734"/>
      <c r="CE7" s="734"/>
      <c r="CF7" s="734"/>
      <c r="CG7" s="749"/>
      <c r="CH7" s="730">
        <v>-15</v>
      </c>
      <c r="CI7" s="731"/>
      <c r="CJ7" s="731"/>
      <c r="CK7" s="731"/>
      <c r="CL7" s="732"/>
      <c r="CM7" s="730">
        <v>9</v>
      </c>
      <c r="CN7" s="731"/>
      <c r="CO7" s="731"/>
      <c r="CP7" s="731"/>
      <c r="CQ7" s="732"/>
      <c r="CR7" s="730">
        <v>20</v>
      </c>
      <c r="CS7" s="731"/>
      <c r="CT7" s="731"/>
      <c r="CU7" s="731"/>
      <c r="CV7" s="732"/>
      <c r="CW7" s="730" t="s">
        <v>541</v>
      </c>
      <c r="CX7" s="731"/>
      <c r="CY7" s="731"/>
      <c r="CZ7" s="731"/>
      <c r="DA7" s="732"/>
      <c r="DB7" s="730" t="s">
        <v>541</v>
      </c>
      <c r="DC7" s="731"/>
      <c r="DD7" s="731"/>
      <c r="DE7" s="731"/>
      <c r="DF7" s="732"/>
      <c r="DG7" s="730" t="s">
        <v>541</v>
      </c>
      <c r="DH7" s="731"/>
      <c r="DI7" s="731"/>
      <c r="DJ7" s="731"/>
      <c r="DK7" s="732"/>
      <c r="DL7" s="730" t="s">
        <v>541</v>
      </c>
      <c r="DM7" s="731"/>
      <c r="DN7" s="731"/>
      <c r="DO7" s="731"/>
      <c r="DP7" s="732"/>
      <c r="DQ7" s="730" t="s">
        <v>541</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543</v>
      </c>
      <c r="BT8" s="761"/>
      <c r="BU8" s="761"/>
      <c r="BV8" s="761"/>
      <c r="BW8" s="761"/>
      <c r="BX8" s="761"/>
      <c r="BY8" s="761"/>
      <c r="BZ8" s="761"/>
      <c r="CA8" s="761"/>
      <c r="CB8" s="761"/>
      <c r="CC8" s="761"/>
      <c r="CD8" s="761"/>
      <c r="CE8" s="761"/>
      <c r="CF8" s="761"/>
      <c r="CG8" s="762"/>
      <c r="CH8" s="763">
        <v>7</v>
      </c>
      <c r="CI8" s="764"/>
      <c r="CJ8" s="764"/>
      <c r="CK8" s="764"/>
      <c r="CL8" s="765"/>
      <c r="CM8" s="763">
        <v>35</v>
      </c>
      <c r="CN8" s="764"/>
      <c r="CO8" s="764"/>
      <c r="CP8" s="764"/>
      <c r="CQ8" s="765"/>
      <c r="CR8" s="763">
        <v>3</v>
      </c>
      <c r="CS8" s="764"/>
      <c r="CT8" s="764"/>
      <c r="CU8" s="764"/>
      <c r="CV8" s="765"/>
      <c r="CW8" s="763" t="s">
        <v>541</v>
      </c>
      <c r="CX8" s="764"/>
      <c r="CY8" s="764"/>
      <c r="CZ8" s="764"/>
      <c r="DA8" s="765"/>
      <c r="DB8" s="763" t="s">
        <v>541</v>
      </c>
      <c r="DC8" s="764"/>
      <c r="DD8" s="764"/>
      <c r="DE8" s="764"/>
      <c r="DF8" s="765"/>
      <c r="DG8" s="763" t="s">
        <v>541</v>
      </c>
      <c r="DH8" s="764"/>
      <c r="DI8" s="764"/>
      <c r="DJ8" s="764"/>
      <c r="DK8" s="765"/>
      <c r="DL8" s="763" t="s">
        <v>541</v>
      </c>
      <c r="DM8" s="764"/>
      <c r="DN8" s="764"/>
      <c r="DO8" s="764"/>
      <c r="DP8" s="765"/>
      <c r="DQ8" s="763" t="s">
        <v>541</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36294</v>
      </c>
      <c r="R23" s="780"/>
      <c r="S23" s="780"/>
      <c r="T23" s="780"/>
      <c r="U23" s="780"/>
      <c r="V23" s="780">
        <v>34571</v>
      </c>
      <c r="W23" s="780"/>
      <c r="X23" s="780"/>
      <c r="Y23" s="780"/>
      <c r="Z23" s="780"/>
      <c r="AA23" s="780">
        <v>1724</v>
      </c>
      <c r="AB23" s="780"/>
      <c r="AC23" s="780"/>
      <c r="AD23" s="780"/>
      <c r="AE23" s="781"/>
      <c r="AF23" s="782">
        <v>1374</v>
      </c>
      <c r="AG23" s="780"/>
      <c r="AH23" s="780"/>
      <c r="AI23" s="780"/>
      <c r="AJ23" s="783"/>
      <c r="AK23" s="784"/>
      <c r="AL23" s="785"/>
      <c r="AM23" s="785"/>
      <c r="AN23" s="785"/>
      <c r="AO23" s="785"/>
      <c r="AP23" s="780">
        <v>20455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7636</v>
      </c>
      <c r="R28" s="810"/>
      <c r="S28" s="810"/>
      <c r="T28" s="810"/>
      <c r="U28" s="810"/>
      <c r="V28" s="810">
        <v>7539</v>
      </c>
      <c r="W28" s="810"/>
      <c r="X28" s="810"/>
      <c r="Y28" s="810"/>
      <c r="Z28" s="810"/>
      <c r="AA28" s="810">
        <v>97</v>
      </c>
      <c r="AB28" s="810"/>
      <c r="AC28" s="810"/>
      <c r="AD28" s="810"/>
      <c r="AE28" s="811"/>
      <c r="AF28" s="812">
        <v>97</v>
      </c>
      <c r="AG28" s="810"/>
      <c r="AH28" s="810"/>
      <c r="AI28" s="810"/>
      <c r="AJ28" s="813"/>
      <c r="AK28" s="814">
        <v>549</v>
      </c>
      <c r="AL28" s="815"/>
      <c r="AM28" s="815"/>
      <c r="AN28" s="815"/>
      <c r="AO28" s="815"/>
      <c r="AP28" s="815" t="s">
        <v>540</v>
      </c>
      <c r="AQ28" s="815"/>
      <c r="AR28" s="815"/>
      <c r="AS28" s="815"/>
      <c r="AT28" s="815"/>
      <c r="AU28" s="815" t="s">
        <v>540</v>
      </c>
      <c r="AV28" s="815"/>
      <c r="AW28" s="815"/>
      <c r="AX28" s="815"/>
      <c r="AY28" s="815"/>
      <c r="AZ28" s="816" t="s">
        <v>540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807</v>
      </c>
      <c r="R29" s="771"/>
      <c r="S29" s="771"/>
      <c r="T29" s="771"/>
      <c r="U29" s="771"/>
      <c r="V29" s="771">
        <v>802</v>
      </c>
      <c r="W29" s="771"/>
      <c r="X29" s="771"/>
      <c r="Y29" s="771"/>
      <c r="Z29" s="771"/>
      <c r="AA29" s="771">
        <v>5</v>
      </c>
      <c r="AB29" s="771"/>
      <c r="AC29" s="771"/>
      <c r="AD29" s="771"/>
      <c r="AE29" s="772"/>
      <c r="AF29" s="773">
        <v>5</v>
      </c>
      <c r="AG29" s="774"/>
      <c r="AH29" s="774"/>
      <c r="AI29" s="774"/>
      <c r="AJ29" s="775"/>
      <c r="AK29" s="821">
        <v>232</v>
      </c>
      <c r="AL29" s="817"/>
      <c r="AM29" s="817"/>
      <c r="AN29" s="817"/>
      <c r="AO29" s="817"/>
      <c r="AP29" s="817" t="s">
        <v>540</v>
      </c>
      <c r="AQ29" s="817"/>
      <c r="AR29" s="817"/>
      <c r="AS29" s="817"/>
      <c r="AT29" s="817"/>
      <c r="AU29" s="817" t="s">
        <v>540</v>
      </c>
      <c r="AV29" s="817"/>
      <c r="AW29" s="817"/>
      <c r="AX29" s="817"/>
      <c r="AY29" s="817"/>
      <c r="AZ29" s="818" t="s">
        <v>540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1925</v>
      </c>
      <c r="R30" s="771"/>
      <c r="S30" s="771"/>
      <c r="T30" s="771"/>
      <c r="U30" s="771"/>
      <c r="V30" s="771">
        <v>1799</v>
      </c>
      <c r="W30" s="771"/>
      <c r="X30" s="771"/>
      <c r="Y30" s="771"/>
      <c r="Z30" s="771"/>
      <c r="AA30" s="771">
        <v>126</v>
      </c>
      <c r="AB30" s="771"/>
      <c r="AC30" s="771"/>
      <c r="AD30" s="771"/>
      <c r="AE30" s="772"/>
      <c r="AF30" s="773">
        <v>657</v>
      </c>
      <c r="AG30" s="774"/>
      <c r="AH30" s="774"/>
      <c r="AI30" s="774"/>
      <c r="AJ30" s="775"/>
      <c r="AK30" s="821">
        <v>474</v>
      </c>
      <c r="AL30" s="817"/>
      <c r="AM30" s="817"/>
      <c r="AN30" s="817"/>
      <c r="AO30" s="817"/>
      <c r="AP30" s="817">
        <v>3599</v>
      </c>
      <c r="AQ30" s="817"/>
      <c r="AR30" s="817"/>
      <c r="AS30" s="817"/>
      <c r="AT30" s="817"/>
      <c r="AU30" s="817">
        <v>1648</v>
      </c>
      <c r="AV30" s="817"/>
      <c r="AW30" s="817"/>
      <c r="AX30" s="817"/>
      <c r="AY30" s="817"/>
      <c r="AZ30" s="818" t="s">
        <v>541</v>
      </c>
      <c r="BA30" s="818"/>
      <c r="BB30" s="818"/>
      <c r="BC30" s="818"/>
      <c r="BD30" s="818"/>
      <c r="BE30" s="819" t="s">
        <v>391</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1053</v>
      </c>
      <c r="R31" s="771"/>
      <c r="S31" s="771"/>
      <c r="T31" s="771"/>
      <c r="U31" s="771"/>
      <c r="V31" s="771">
        <v>878</v>
      </c>
      <c r="W31" s="771"/>
      <c r="X31" s="771"/>
      <c r="Y31" s="771"/>
      <c r="Z31" s="771"/>
      <c r="AA31" s="771">
        <v>176</v>
      </c>
      <c r="AB31" s="771"/>
      <c r="AC31" s="771"/>
      <c r="AD31" s="771"/>
      <c r="AE31" s="772"/>
      <c r="AF31" s="773">
        <v>496</v>
      </c>
      <c r="AG31" s="774"/>
      <c r="AH31" s="774"/>
      <c r="AI31" s="774"/>
      <c r="AJ31" s="775"/>
      <c r="AK31" s="821">
        <v>386</v>
      </c>
      <c r="AL31" s="817"/>
      <c r="AM31" s="817"/>
      <c r="AN31" s="817"/>
      <c r="AO31" s="817"/>
      <c r="AP31" s="817">
        <v>1933</v>
      </c>
      <c r="AQ31" s="817"/>
      <c r="AR31" s="817"/>
      <c r="AS31" s="817"/>
      <c r="AT31" s="817"/>
      <c r="AU31" s="817">
        <v>1821</v>
      </c>
      <c r="AV31" s="817"/>
      <c r="AW31" s="817"/>
      <c r="AX31" s="817"/>
      <c r="AY31" s="817"/>
      <c r="AZ31" s="818" t="s">
        <v>541</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1254</v>
      </c>
      <c r="AG63" s="831"/>
      <c r="AH63" s="831"/>
      <c r="AI63" s="831"/>
      <c r="AJ63" s="832"/>
      <c r="AK63" s="833"/>
      <c r="AL63" s="828"/>
      <c r="AM63" s="828"/>
      <c r="AN63" s="828"/>
      <c r="AO63" s="828"/>
      <c r="AP63" s="831">
        <v>5532</v>
      </c>
      <c r="AQ63" s="831"/>
      <c r="AR63" s="831"/>
      <c r="AS63" s="831"/>
      <c r="AT63" s="831"/>
      <c r="AU63" s="831">
        <v>3469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544</v>
      </c>
      <c r="C68" s="857"/>
      <c r="D68" s="857"/>
      <c r="E68" s="857"/>
      <c r="F68" s="857"/>
      <c r="G68" s="857"/>
      <c r="H68" s="857"/>
      <c r="I68" s="857"/>
      <c r="J68" s="857"/>
      <c r="K68" s="857"/>
      <c r="L68" s="857"/>
      <c r="M68" s="857"/>
      <c r="N68" s="857"/>
      <c r="O68" s="857"/>
      <c r="P68" s="858"/>
      <c r="Q68" s="859">
        <v>9229</v>
      </c>
      <c r="R68" s="853"/>
      <c r="S68" s="853"/>
      <c r="T68" s="853"/>
      <c r="U68" s="853"/>
      <c r="V68" s="853">
        <v>8940</v>
      </c>
      <c r="W68" s="853"/>
      <c r="X68" s="853"/>
      <c r="Y68" s="853"/>
      <c r="Z68" s="853"/>
      <c r="AA68" s="853">
        <v>359</v>
      </c>
      <c r="AB68" s="853"/>
      <c r="AC68" s="853"/>
      <c r="AD68" s="853"/>
      <c r="AE68" s="853"/>
      <c r="AF68" s="853">
        <v>359</v>
      </c>
      <c r="AG68" s="853"/>
      <c r="AH68" s="853"/>
      <c r="AI68" s="853"/>
      <c r="AJ68" s="853"/>
      <c r="AK68" s="853">
        <v>615</v>
      </c>
      <c r="AL68" s="853"/>
      <c r="AM68" s="853"/>
      <c r="AN68" s="853"/>
      <c r="AO68" s="853"/>
      <c r="AP68" s="853">
        <v>4221</v>
      </c>
      <c r="AQ68" s="853"/>
      <c r="AR68" s="853"/>
      <c r="AS68" s="853"/>
      <c r="AT68" s="853"/>
      <c r="AU68" s="853">
        <v>377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545</v>
      </c>
      <c r="C69" s="861"/>
      <c r="D69" s="861"/>
      <c r="E69" s="861"/>
      <c r="F69" s="861"/>
      <c r="G69" s="861"/>
      <c r="H69" s="861"/>
      <c r="I69" s="861"/>
      <c r="J69" s="861"/>
      <c r="K69" s="861"/>
      <c r="L69" s="861"/>
      <c r="M69" s="861"/>
      <c r="N69" s="861"/>
      <c r="O69" s="861"/>
      <c r="P69" s="862"/>
      <c r="Q69" s="863">
        <v>2465</v>
      </c>
      <c r="R69" s="817"/>
      <c r="S69" s="817"/>
      <c r="T69" s="817"/>
      <c r="U69" s="817"/>
      <c r="V69" s="817">
        <v>2429</v>
      </c>
      <c r="W69" s="817"/>
      <c r="X69" s="817"/>
      <c r="Y69" s="817"/>
      <c r="Z69" s="817"/>
      <c r="AA69" s="817">
        <v>36</v>
      </c>
      <c r="AB69" s="817"/>
      <c r="AC69" s="817"/>
      <c r="AD69" s="817"/>
      <c r="AE69" s="817"/>
      <c r="AF69" s="817">
        <v>36</v>
      </c>
      <c r="AG69" s="817"/>
      <c r="AH69" s="817"/>
      <c r="AI69" s="817"/>
      <c r="AJ69" s="817"/>
      <c r="AK69" s="817">
        <v>94</v>
      </c>
      <c r="AL69" s="817"/>
      <c r="AM69" s="817"/>
      <c r="AN69" s="817"/>
      <c r="AO69" s="817"/>
      <c r="AP69" s="817">
        <v>393</v>
      </c>
      <c r="AQ69" s="817"/>
      <c r="AR69" s="817"/>
      <c r="AS69" s="817"/>
      <c r="AT69" s="817"/>
      <c r="AU69" s="817">
        <v>146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546</v>
      </c>
      <c r="C70" s="861"/>
      <c r="D70" s="861"/>
      <c r="E70" s="861"/>
      <c r="F70" s="861"/>
      <c r="G70" s="861"/>
      <c r="H70" s="861"/>
      <c r="I70" s="861"/>
      <c r="J70" s="861"/>
      <c r="K70" s="861"/>
      <c r="L70" s="861"/>
      <c r="M70" s="861"/>
      <c r="N70" s="861"/>
      <c r="O70" s="861"/>
      <c r="P70" s="862"/>
      <c r="Q70" s="863">
        <v>18875</v>
      </c>
      <c r="R70" s="817"/>
      <c r="S70" s="817"/>
      <c r="T70" s="817"/>
      <c r="U70" s="817"/>
      <c r="V70" s="817">
        <v>18479</v>
      </c>
      <c r="W70" s="817"/>
      <c r="X70" s="817"/>
      <c r="Y70" s="817"/>
      <c r="Z70" s="817"/>
      <c r="AA70" s="817">
        <v>395</v>
      </c>
      <c r="AB70" s="817"/>
      <c r="AC70" s="817"/>
      <c r="AD70" s="817"/>
      <c r="AE70" s="817"/>
      <c r="AF70" s="817">
        <v>395</v>
      </c>
      <c r="AG70" s="817"/>
      <c r="AH70" s="817"/>
      <c r="AI70" s="817"/>
      <c r="AJ70" s="817"/>
      <c r="AK70" s="817" t="s">
        <v>541</v>
      </c>
      <c r="AL70" s="817"/>
      <c r="AM70" s="817"/>
      <c r="AN70" s="817"/>
      <c r="AO70" s="817"/>
      <c r="AP70" s="817" t="s">
        <v>541</v>
      </c>
      <c r="AQ70" s="817"/>
      <c r="AR70" s="817"/>
      <c r="AS70" s="817"/>
      <c r="AT70" s="817"/>
      <c r="AU70" s="817" t="s">
        <v>541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547</v>
      </c>
      <c r="C71" s="861"/>
      <c r="D71" s="861"/>
      <c r="E71" s="861"/>
      <c r="F71" s="861"/>
      <c r="G71" s="861"/>
      <c r="H71" s="861"/>
      <c r="I71" s="861"/>
      <c r="J71" s="861"/>
      <c r="K71" s="861"/>
      <c r="L71" s="861"/>
      <c r="M71" s="861"/>
      <c r="N71" s="861"/>
      <c r="O71" s="861"/>
      <c r="P71" s="862"/>
      <c r="Q71" s="863">
        <v>436</v>
      </c>
      <c r="R71" s="817"/>
      <c r="S71" s="817"/>
      <c r="T71" s="817"/>
      <c r="U71" s="817"/>
      <c r="V71" s="817">
        <v>433</v>
      </c>
      <c r="W71" s="817"/>
      <c r="X71" s="817"/>
      <c r="Y71" s="817"/>
      <c r="Z71" s="817"/>
      <c r="AA71" s="817">
        <v>3</v>
      </c>
      <c r="AB71" s="817"/>
      <c r="AC71" s="817"/>
      <c r="AD71" s="817"/>
      <c r="AE71" s="817"/>
      <c r="AF71" s="817">
        <v>3</v>
      </c>
      <c r="AG71" s="817"/>
      <c r="AH71" s="817"/>
      <c r="AI71" s="817"/>
      <c r="AJ71" s="817"/>
      <c r="AK71" s="817" t="s">
        <v>566</v>
      </c>
      <c r="AL71" s="817"/>
      <c r="AM71" s="817"/>
      <c r="AN71" s="817"/>
      <c r="AO71" s="817"/>
      <c r="AP71" s="817" t="s">
        <v>566</v>
      </c>
      <c r="AQ71" s="817"/>
      <c r="AR71" s="817"/>
      <c r="AS71" s="817"/>
      <c r="AT71" s="817"/>
      <c r="AU71" s="817" t="s">
        <v>566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548</v>
      </c>
      <c r="C72" s="861"/>
      <c r="D72" s="861"/>
      <c r="E72" s="861"/>
      <c r="F72" s="861"/>
      <c r="G72" s="861"/>
      <c r="H72" s="861"/>
      <c r="I72" s="861"/>
      <c r="J72" s="861"/>
      <c r="K72" s="861"/>
      <c r="L72" s="861"/>
      <c r="M72" s="861"/>
      <c r="N72" s="861"/>
      <c r="O72" s="861"/>
      <c r="P72" s="862"/>
      <c r="Q72" s="863">
        <v>59</v>
      </c>
      <c r="R72" s="817"/>
      <c r="S72" s="817"/>
      <c r="T72" s="817"/>
      <c r="U72" s="817"/>
      <c r="V72" s="817">
        <v>57</v>
      </c>
      <c r="W72" s="817"/>
      <c r="X72" s="817"/>
      <c r="Y72" s="817"/>
      <c r="Z72" s="817"/>
      <c r="AA72" s="817">
        <v>2</v>
      </c>
      <c r="AB72" s="817"/>
      <c r="AC72" s="817"/>
      <c r="AD72" s="817"/>
      <c r="AE72" s="817"/>
      <c r="AF72" s="817">
        <v>2</v>
      </c>
      <c r="AG72" s="817"/>
      <c r="AH72" s="817"/>
      <c r="AI72" s="817"/>
      <c r="AJ72" s="817"/>
      <c r="AK72" s="817">
        <v>44</v>
      </c>
      <c r="AL72" s="817"/>
      <c r="AM72" s="817"/>
      <c r="AN72" s="817"/>
      <c r="AO72" s="817"/>
      <c r="AP72" s="817" t="s">
        <v>566</v>
      </c>
      <c r="AQ72" s="817"/>
      <c r="AR72" s="817"/>
      <c r="AS72" s="817"/>
      <c r="AT72" s="817"/>
      <c r="AU72" s="817" t="s">
        <v>566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549</v>
      </c>
      <c r="C73" s="861"/>
      <c r="D73" s="861"/>
      <c r="E73" s="861"/>
      <c r="F73" s="861"/>
      <c r="G73" s="861"/>
      <c r="H73" s="861"/>
      <c r="I73" s="861"/>
      <c r="J73" s="861"/>
      <c r="K73" s="861"/>
      <c r="L73" s="861"/>
      <c r="M73" s="861"/>
      <c r="N73" s="861"/>
      <c r="O73" s="861"/>
      <c r="P73" s="862"/>
      <c r="Q73" s="863">
        <v>398</v>
      </c>
      <c r="R73" s="817"/>
      <c r="S73" s="817"/>
      <c r="T73" s="817"/>
      <c r="U73" s="817"/>
      <c r="V73" s="817">
        <v>398</v>
      </c>
      <c r="W73" s="817"/>
      <c r="X73" s="817"/>
      <c r="Y73" s="817"/>
      <c r="Z73" s="817"/>
      <c r="AA73" s="817">
        <v>0</v>
      </c>
      <c r="AB73" s="817"/>
      <c r="AC73" s="817"/>
      <c r="AD73" s="817"/>
      <c r="AE73" s="817"/>
      <c r="AF73" s="817">
        <v>0</v>
      </c>
      <c r="AG73" s="817"/>
      <c r="AH73" s="817"/>
      <c r="AI73" s="817"/>
      <c r="AJ73" s="817"/>
      <c r="AK73" s="817">
        <v>326</v>
      </c>
      <c r="AL73" s="817"/>
      <c r="AM73" s="817"/>
      <c r="AN73" s="817"/>
      <c r="AO73" s="817"/>
      <c r="AP73" s="817">
        <v>2131</v>
      </c>
      <c r="AQ73" s="817"/>
      <c r="AR73" s="817"/>
      <c r="AS73" s="817"/>
      <c r="AT73" s="817"/>
      <c r="AU73" s="817">
        <v>17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550</v>
      </c>
      <c r="C74" s="861"/>
      <c r="D74" s="861"/>
      <c r="E74" s="861"/>
      <c r="F74" s="861"/>
      <c r="G74" s="861"/>
      <c r="H74" s="861"/>
      <c r="I74" s="861"/>
      <c r="J74" s="861"/>
      <c r="K74" s="861"/>
      <c r="L74" s="861"/>
      <c r="M74" s="861"/>
      <c r="N74" s="861"/>
      <c r="O74" s="861"/>
      <c r="P74" s="862"/>
      <c r="Q74" s="863">
        <v>7819</v>
      </c>
      <c r="R74" s="817"/>
      <c r="S74" s="817"/>
      <c r="T74" s="817"/>
      <c r="U74" s="817"/>
      <c r="V74" s="817">
        <v>8332</v>
      </c>
      <c r="W74" s="817"/>
      <c r="X74" s="817"/>
      <c r="Y74" s="817"/>
      <c r="Z74" s="817"/>
      <c r="AA74" s="817">
        <v>-510</v>
      </c>
      <c r="AB74" s="817"/>
      <c r="AC74" s="817"/>
      <c r="AD74" s="817"/>
      <c r="AE74" s="817"/>
      <c r="AF74" s="817">
        <v>545</v>
      </c>
      <c r="AG74" s="817"/>
      <c r="AH74" s="817"/>
      <c r="AI74" s="817"/>
      <c r="AJ74" s="817"/>
      <c r="AK74" s="817">
        <v>924</v>
      </c>
      <c r="AL74" s="817"/>
      <c r="AM74" s="817"/>
      <c r="AN74" s="817"/>
      <c r="AO74" s="817"/>
      <c r="AP74" s="817">
        <v>4188</v>
      </c>
      <c r="AQ74" s="817"/>
      <c r="AR74" s="817"/>
      <c r="AS74" s="817"/>
      <c r="AT74" s="817"/>
      <c r="AU74" s="817">
        <v>104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551</v>
      </c>
      <c r="C75" s="861"/>
      <c r="D75" s="861"/>
      <c r="E75" s="861"/>
      <c r="F75" s="861"/>
      <c r="G75" s="861"/>
      <c r="H75" s="861"/>
      <c r="I75" s="861"/>
      <c r="J75" s="861"/>
      <c r="K75" s="861"/>
      <c r="L75" s="861"/>
      <c r="M75" s="861"/>
      <c r="N75" s="861"/>
      <c r="O75" s="861"/>
      <c r="P75" s="862"/>
      <c r="Q75" s="864">
        <v>6262</v>
      </c>
      <c r="R75" s="865"/>
      <c r="S75" s="865"/>
      <c r="T75" s="865"/>
      <c r="U75" s="821"/>
      <c r="V75" s="866">
        <v>5765</v>
      </c>
      <c r="W75" s="865"/>
      <c r="X75" s="865"/>
      <c r="Y75" s="865"/>
      <c r="Z75" s="821"/>
      <c r="AA75" s="866">
        <v>496</v>
      </c>
      <c r="AB75" s="865"/>
      <c r="AC75" s="865"/>
      <c r="AD75" s="865"/>
      <c r="AE75" s="821"/>
      <c r="AF75" s="866">
        <v>496</v>
      </c>
      <c r="AG75" s="865"/>
      <c r="AH75" s="865"/>
      <c r="AI75" s="865"/>
      <c r="AJ75" s="821"/>
      <c r="AK75" s="866">
        <v>27</v>
      </c>
      <c r="AL75" s="865"/>
      <c r="AM75" s="865"/>
      <c r="AN75" s="865"/>
      <c r="AO75" s="821"/>
      <c r="AP75" s="866" t="s">
        <v>541</v>
      </c>
      <c r="AQ75" s="865"/>
      <c r="AR75" s="865"/>
      <c r="AS75" s="865"/>
      <c r="AT75" s="821"/>
      <c r="AU75" s="866" t="s">
        <v>541</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552</v>
      </c>
      <c r="C76" s="861"/>
      <c r="D76" s="861"/>
      <c r="E76" s="861"/>
      <c r="F76" s="861"/>
      <c r="G76" s="861"/>
      <c r="H76" s="861"/>
      <c r="I76" s="861"/>
      <c r="J76" s="861"/>
      <c r="K76" s="861"/>
      <c r="L76" s="861"/>
      <c r="M76" s="861"/>
      <c r="N76" s="861"/>
      <c r="O76" s="861"/>
      <c r="P76" s="862"/>
      <c r="Q76" s="864">
        <v>42</v>
      </c>
      <c r="R76" s="865"/>
      <c r="S76" s="865"/>
      <c r="T76" s="865"/>
      <c r="U76" s="821"/>
      <c r="V76" s="866">
        <v>35</v>
      </c>
      <c r="W76" s="865"/>
      <c r="X76" s="865"/>
      <c r="Y76" s="865"/>
      <c r="Z76" s="821"/>
      <c r="AA76" s="866">
        <v>7</v>
      </c>
      <c r="AB76" s="865"/>
      <c r="AC76" s="865"/>
      <c r="AD76" s="865"/>
      <c r="AE76" s="821"/>
      <c r="AF76" s="866">
        <v>7</v>
      </c>
      <c r="AG76" s="865"/>
      <c r="AH76" s="865"/>
      <c r="AI76" s="865"/>
      <c r="AJ76" s="821"/>
      <c r="AK76" s="866" t="s">
        <v>541</v>
      </c>
      <c r="AL76" s="865"/>
      <c r="AM76" s="865"/>
      <c r="AN76" s="865"/>
      <c r="AO76" s="821"/>
      <c r="AP76" s="866" t="s">
        <v>541</v>
      </c>
      <c r="AQ76" s="865"/>
      <c r="AR76" s="865"/>
      <c r="AS76" s="865"/>
      <c r="AT76" s="821"/>
      <c r="AU76" s="866" t="s">
        <v>541</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553</v>
      </c>
      <c r="C77" s="861"/>
      <c r="D77" s="861"/>
      <c r="E77" s="861"/>
      <c r="F77" s="861"/>
      <c r="G77" s="861"/>
      <c r="H77" s="861"/>
      <c r="I77" s="861"/>
      <c r="J77" s="861"/>
      <c r="K77" s="861"/>
      <c r="L77" s="861"/>
      <c r="M77" s="861"/>
      <c r="N77" s="861"/>
      <c r="O77" s="861"/>
      <c r="P77" s="862"/>
      <c r="Q77" s="864">
        <v>19</v>
      </c>
      <c r="R77" s="865"/>
      <c r="S77" s="865"/>
      <c r="T77" s="865"/>
      <c r="U77" s="821"/>
      <c r="V77" s="866">
        <v>17</v>
      </c>
      <c r="W77" s="865"/>
      <c r="X77" s="865"/>
      <c r="Y77" s="865"/>
      <c r="Z77" s="821"/>
      <c r="AA77" s="866">
        <v>2</v>
      </c>
      <c r="AB77" s="865"/>
      <c r="AC77" s="865"/>
      <c r="AD77" s="865"/>
      <c r="AE77" s="821"/>
      <c r="AF77" s="866">
        <v>2</v>
      </c>
      <c r="AG77" s="865"/>
      <c r="AH77" s="865"/>
      <c r="AI77" s="865"/>
      <c r="AJ77" s="821"/>
      <c r="AK77" s="866" t="s">
        <v>541</v>
      </c>
      <c r="AL77" s="865"/>
      <c r="AM77" s="865"/>
      <c r="AN77" s="865"/>
      <c r="AO77" s="821"/>
      <c r="AP77" s="866" t="s">
        <v>541</v>
      </c>
      <c r="AQ77" s="865"/>
      <c r="AR77" s="865"/>
      <c r="AS77" s="865"/>
      <c r="AT77" s="821"/>
      <c r="AU77" s="866" t="s">
        <v>541</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554</v>
      </c>
      <c r="C78" s="861"/>
      <c r="D78" s="861"/>
      <c r="E78" s="861"/>
      <c r="F78" s="861"/>
      <c r="G78" s="861"/>
      <c r="H78" s="861"/>
      <c r="I78" s="861"/>
      <c r="J78" s="861"/>
      <c r="K78" s="861"/>
      <c r="L78" s="861"/>
      <c r="M78" s="861"/>
      <c r="N78" s="861"/>
      <c r="O78" s="861"/>
      <c r="P78" s="862"/>
      <c r="Q78" s="863">
        <v>3</v>
      </c>
      <c r="R78" s="817"/>
      <c r="S78" s="817"/>
      <c r="T78" s="817"/>
      <c r="U78" s="817"/>
      <c r="V78" s="817">
        <v>1</v>
      </c>
      <c r="W78" s="817"/>
      <c r="X78" s="817"/>
      <c r="Y78" s="817"/>
      <c r="Z78" s="817"/>
      <c r="AA78" s="817">
        <v>2</v>
      </c>
      <c r="AB78" s="817"/>
      <c r="AC78" s="817"/>
      <c r="AD78" s="817"/>
      <c r="AE78" s="817"/>
      <c r="AF78" s="817">
        <v>2</v>
      </c>
      <c r="AG78" s="817"/>
      <c r="AH78" s="817"/>
      <c r="AI78" s="817"/>
      <c r="AJ78" s="817"/>
      <c r="AK78" s="817" t="s">
        <v>541</v>
      </c>
      <c r="AL78" s="817"/>
      <c r="AM78" s="817"/>
      <c r="AN78" s="817"/>
      <c r="AO78" s="817"/>
      <c r="AP78" s="817" t="s">
        <v>541</v>
      </c>
      <c r="AQ78" s="817"/>
      <c r="AR78" s="817"/>
      <c r="AS78" s="817"/>
      <c r="AT78" s="817"/>
      <c r="AU78" s="817" t="s">
        <v>541</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555</v>
      </c>
      <c r="C79" s="861"/>
      <c r="D79" s="861"/>
      <c r="E79" s="861"/>
      <c r="F79" s="861"/>
      <c r="G79" s="861"/>
      <c r="H79" s="861"/>
      <c r="I79" s="861"/>
      <c r="J79" s="861"/>
      <c r="K79" s="861"/>
      <c r="L79" s="861"/>
      <c r="M79" s="861"/>
      <c r="N79" s="861"/>
      <c r="O79" s="861"/>
      <c r="P79" s="862"/>
      <c r="Q79" s="863">
        <v>6</v>
      </c>
      <c r="R79" s="817"/>
      <c r="S79" s="817"/>
      <c r="T79" s="817"/>
      <c r="U79" s="817"/>
      <c r="V79" s="817">
        <v>2</v>
      </c>
      <c r="W79" s="817"/>
      <c r="X79" s="817"/>
      <c r="Y79" s="817"/>
      <c r="Z79" s="817"/>
      <c r="AA79" s="817">
        <v>4</v>
      </c>
      <c r="AB79" s="817"/>
      <c r="AC79" s="817"/>
      <c r="AD79" s="817"/>
      <c r="AE79" s="817"/>
      <c r="AF79" s="817">
        <v>4</v>
      </c>
      <c r="AG79" s="817"/>
      <c r="AH79" s="817"/>
      <c r="AI79" s="817"/>
      <c r="AJ79" s="817"/>
      <c r="AK79" s="817" t="s">
        <v>541</v>
      </c>
      <c r="AL79" s="817"/>
      <c r="AM79" s="817"/>
      <c r="AN79" s="817"/>
      <c r="AO79" s="817"/>
      <c r="AP79" s="817" t="s">
        <v>541</v>
      </c>
      <c r="AQ79" s="817"/>
      <c r="AR79" s="817"/>
      <c r="AS79" s="817"/>
      <c r="AT79" s="817"/>
      <c r="AU79" s="817" t="s">
        <v>541</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556</v>
      </c>
      <c r="C80" s="861"/>
      <c r="D80" s="861"/>
      <c r="E80" s="861"/>
      <c r="F80" s="861"/>
      <c r="G80" s="861"/>
      <c r="H80" s="861"/>
      <c r="I80" s="861"/>
      <c r="J80" s="861"/>
      <c r="K80" s="861"/>
      <c r="L80" s="861"/>
      <c r="M80" s="861"/>
      <c r="N80" s="861"/>
      <c r="O80" s="861"/>
      <c r="P80" s="862"/>
      <c r="Q80" s="863">
        <v>26</v>
      </c>
      <c r="R80" s="817"/>
      <c r="S80" s="817"/>
      <c r="T80" s="817"/>
      <c r="U80" s="817"/>
      <c r="V80" s="817">
        <v>25</v>
      </c>
      <c r="W80" s="817"/>
      <c r="X80" s="817"/>
      <c r="Y80" s="817"/>
      <c r="Z80" s="817"/>
      <c r="AA80" s="817">
        <v>0</v>
      </c>
      <c r="AB80" s="817"/>
      <c r="AC80" s="817"/>
      <c r="AD80" s="817"/>
      <c r="AE80" s="817"/>
      <c r="AF80" s="817">
        <v>0</v>
      </c>
      <c r="AG80" s="817"/>
      <c r="AH80" s="817"/>
      <c r="AI80" s="817"/>
      <c r="AJ80" s="817"/>
      <c r="AK80" s="817" t="s">
        <v>541</v>
      </c>
      <c r="AL80" s="817"/>
      <c r="AM80" s="817"/>
      <c r="AN80" s="817"/>
      <c r="AO80" s="817"/>
      <c r="AP80" s="817" t="s">
        <v>541</v>
      </c>
      <c r="AQ80" s="817"/>
      <c r="AR80" s="817"/>
      <c r="AS80" s="817"/>
      <c r="AT80" s="817"/>
      <c r="AU80" s="817" t="s">
        <v>541</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t="s">
        <v>557</v>
      </c>
      <c r="C81" s="861"/>
      <c r="D81" s="861"/>
      <c r="E81" s="861"/>
      <c r="F81" s="861"/>
      <c r="G81" s="861"/>
      <c r="H81" s="861"/>
      <c r="I81" s="861"/>
      <c r="J81" s="861"/>
      <c r="K81" s="861"/>
      <c r="L81" s="861"/>
      <c r="M81" s="861"/>
      <c r="N81" s="861"/>
      <c r="O81" s="861"/>
      <c r="P81" s="862"/>
      <c r="Q81" s="863">
        <v>546</v>
      </c>
      <c r="R81" s="817"/>
      <c r="S81" s="817"/>
      <c r="T81" s="817"/>
      <c r="U81" s="817"/>
      <c r="V81" s="817">
        <v>510</v>
      </c>
      <c r="W81" s="817"/>
      <c r="X81" s="817"/>
      <c r="Y81" s="817"/>
      <c r="Z81" s="817"/>
      <c r="AA81" s="817">
        <v>36</v>
      </c>
      <c r="AB81" s="817"/>
      <c r="AC81" s="817"/>
      <c r="AD81" s="817"/>
      <c r="AE81" s="817"/>
      <c r="AF81" s="817">
        <v>36</v>
      </c>
      <c r="AG81" s="817"/>
      <c r="AH81" s="817"/>
      <c r="AI81" s="817"/>
      <c r="AJ81" s="817"/>
      <c r="AK81" s="817">
        <v>48</v>
      </c>
      <c r="AL81" s="817"/>
      <c r="AM81" s="817"/>
      <c r="AN81" s="817"/>
      <c r="AO81" s="817"/>
      <c r="AP81" s="817" t="s">
        <v>541</v>
      </c>
      <c r="AQ81" s="817"/>
      <c r="AR81" s="817"/>
      <c r="AS81" s="817"/>
      <c r="AT81" s="817"/>
      <c r="AU81" s="817" t="s">
        <v>541</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t="s">
        <v>558</v>
      </c>
      <c r="C82" s="861"/>
      <c r="D82" s="861"/>
      <c r="E82" s="861"/>
      <c r="F82" s="861"/>
      <c r="G82" s="861"/>
      <c r="H82" s="861"/>
      <c r="I82" s="861"/>
      <c r="J82" s="861"/>
      <c r="K82" s="861"/>
      <c r="L82" s="861"/>
      <c r="M82" s="861"/>
      <c r="N82" s="861"/>
      <c r="O82" s="861"/>
      <c r="P82" s="862"/>
      <c r="Q82" s="863">
        <v>247081</v>
      </c>
      <c r="R82" s="817"/>
      <c r="S82" s="817"/>
      <c r="T82" s="817"/>
      <c r="U82" s="817"/>
      <c r="V82" s="817">
        <v>239886</v>
      </c>
      <c r="W82" s="817"/>
      <c r="X82" s="817"/>
      <c r="Y82" s="817"/>
      <c r="Z82" s="817"/>
      <c r="AA82" s="817">
        <v>7194</v>
      </c>
      <c r="AB82" s="817"/>
      <c r="AC82" s="817"/>
      <c r="AD82" s="817"/>
      <c r="AE82" s="817"/>
      <c r="AF82" s="817">
        <v>7194</v>
      </c>
      <c r="AG82" s="817"/>
      <c r="AH82" s="817"/>
      <c r="AI82" s="817"/>
      <c r="AJ82" s="817"/>
      <c r="AK82" s="817">
        <v>271</v>
      </c>
      <c r="AL82" s="817"/>
      <c r="AM82" s="817"/>
      <c r="AN82" s="817"/>
      <c r="AO82" s="817"/>
      <c r="AP82" s="817" t="s">
        <v>541</v>
      </c>
      <c r="AQ82" s="817"/>
      <c r="AR82" s="817"/>
      <c r="AS82" s="817"/>
      <c r="AT82" s="817"/>
      <c r="AU82" s="817" t="s">
        <v>541</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9081</v>
      </c>
      <c r="AG88" s="831"/>
      <c r="AH88" s="831"/>
      <c r="AI88" s="831"/>
      <c r="AJ88" s="831"/>
      <c r="AK88" s="828"/>
      <c r="AL88" s="828"/>
      <c r="AM88" s="828"/>
      <c r="AN88" s="828"/>
      <c r="AO88" s="828"/>
      <c r="AP88" s="831">
        <v>10933</v>
      </c>
      <c r="AQ88" s="831"/>
      <c r="AR88" s="831"/>
      <c r="AS88" s="831"/>
      <c r="AT88" s="831"/>
      <c r="AU88" s="831">
        <v>644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23</v>
      </c>
      <c r="CS102" s="839"/>
      <c r="CT102" s="839"/>
      <c r="CU102" s="839"/>
      <c r="CV102" s="878"/>
      <c r="CW102" s="877" t="s">
        <v>564</v>
      </c>
      <c r="CX102" s="839"/>
      <c r="CY102" s="839"/>
      <c r="CZ102" s="839"/>
      <c r="DA102" s="878"/>
      <c r="DB102" s="877" t="s">
        <v>564</v>
      </c>
      <c r="DC102" s="839"/>
      <c r="DD102" s="839"/>
      <c r="DE102" s="839"/>
      <c r="DF102" s="878"/>
      <c r="DG102" s="877" t="s">
        <v>564</v>
      </c>
      <c r="DH102" s="839"/>
      <c r="DI102" s="839"/>
      <c r="DJ102" s="839"/>
      <c r="DK102" s="878"/>
      <c r="DL102" s="877" t="s">
        <v>564</v>
      </c>
      <c r="DM102" s="839"/>
      <c r="DN102" s="839"/>
      <c r="DO102" s="839"/>
      <c r="DP102" s="878"/>
      <c r="DQ102" s="877" t="s">
        <v>564</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2840415</v>
      </c>
      <c r="AB110" s="887"/>
      <c r="AC110" s="887"/>
      <c r="AD110" s="887"/>
      <c r="AE110" s="888"/>
      <c r="AF110" s="889">
        <v>2508914</v>
      </c>
      <c r="AG110" s="887"/>
      <c r="AH110" s="887"/>
      <c r="AI110" s="887"/>
      <c r="AJ110" s="888"/>
      <c r="AK110" s="889">
        <v>2523888</v>
      </c>
      <c r="AL110" s="887"/>
      <c r="AM110" s="887"/>
      <c r="AN110" s="887"/>
      <c r="AO110" s="888"/>
      <c r="AP110" s="890">
        <v>18.7</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20299274</v>
      </c>
      <c r="BR110" s="918"/>
      <c r="BS110" s="918"/>
      <c r="BT110" s="918"/>
      <c r="BU110" s="918"/>
      <c r="BV110" s="918">
        <v>19771840</v>
      </c>
      <c r="BW110" s="918"/>
      <c r="BX110" s="918"/>
      <c r="BY110" s="918"/>
      <c r="BZ110" s="918"/>
      <c r="CA110" s="918">
        <v>20454591</v>
      </c>
      <c r="CB110" s="918"/>
      <c r="CC110" s="918"/>
      <c r="CD110" s="918"/>
      <c r="CE110" s="918"/>
      <c r="CF110" s="931">
        <v>151.80000000000001</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3917059</v>
      </c>
      <c r="BR112" s="913"/>
      <c r="BS112" s="913"/>
      <c r="BT112" s="913"/>
      <c r="BU112" s="913"/>
      <c r="BV112" s="913">
        <v>3653538</v>
      </c>
      <c r="BW112" s="913"/>
      <c r="BX112" s="913"/>
      <c r="BY112" s="913"/>
      <c r="BZ112" s="913"/>
      <c r="CA112" s="913">
        <v>3469804</v>
      </c>
      <c r="CB112" s="913"/>
      <c r="CC112" s="913"/>
      <c r="CD112" s="913"/>
      <c r="CE112" s="913"/>
      <c r="CF112" s="907">
        <v>25.7</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429930</v>
      </c>
      <c r="AB113" s="925"/>
      <c r="AC113" s="925"/>
      <c r="AD113" s="925"/>
      <c r="AE113" s="926"/>
      <c r="AF113" s="927">
        <v>404814</v>
      </c>
      <c r="AG113" s="925"/>
      <c r="AH113" s="925"/>
      <c r="AI113" s="925"/>
      <c r="AJ113" s="926"/>
      <c r="AK113" s="927">
        <v>404660</v>
      </c>
      <c r="AL113" s="925"/>
      <c r="AM113" s="925"/>
      <c r="AN113" s="925"/>
      <c r="AO113" s="926"/>
      <c r="AP113" s="928">
        <v>3</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387403</v>
      </c>
      <c r="BR113" s="913"/>
      <c r="BS113" s="913"/>
      <c r="BT113" s="913"/>
      <c r="BU113" s="913"/>
      <c r="BV113" s="913">
        <v>404934</v>
      </c>
      <c r="BW113" s="913"/>
      <c r="BX113" s="913"/>
      <c r="BY113" s="913"/>
      <c r="BZ113" s="913"/>
      <c r="CA113" s="913">
        <v>797570</v>
      </c>
      <c r="CB113" s="913"/>
      <c r="CC113" s="913"/>
      <c r="CD113" s="913"/>
      <c r="CE113" s="913"/>
      <c r="CF113" s="907">
        <v>5.9</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148374</v>
      </c>
      <c r="AB114" s="946"/>
      <c r="AC114" s="946"/>
      <c r="AD114" s="946"/>
      <c r="AE114" s="947"/>
      <c r="AF114" s="948">
        <v>137430</v>
      </c>
      <c r="AG114" s="946"/>
      <c r="AH114" s="946"/>
      <c r="AI114" s="946"/>
      <c r="AJ114" s="947"/>
      <c r="AK114" s="948">
        <v>107309</v>
      </c>
      <c r="AL114" s="946"/>
      <c r="AM114" s="946"/>
      <c r="AN114" s="946"/>
      <c r="AO114" s="947"/>
      <c r="AP114" s="949">
        <v>0.8</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3463452</v>
      </c>
      <c r="BR114" s="913"/>
      <c r="BS114" s="913"/>
      <c r="BT114" s="913"/>
      <c r="BU114" s="913"/>
      <c r="BV114" s="913">
        <v>3574985</v>
      </c>
      <c r="BW114" s="913"/>
      <c r="BX114" s="913"/>
      <c r="BY114" s="913"/>
      <c r="BZ114" s="913"/>
      <c r="CA114" s="913">
        <v>3100718</v>
      </c>
      <c r="CB114" s="913"/>
      <c r="CC114" s="913"/>
      <c r="CD114" s="913"/>
      <c r="CE114" s="913"/>
      <c r="CF114" s="907">
        <v>23</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875</v>
      </c>
      <c r="AB115" s="925"/>
      <c r="AC115" s="925"/>
      <c r="AD115" s="925"/>
      <c r="AE115" s="926"/>
      <c r="AF115" s="927">
        <v>508</v>
      </c>
      <c r="AG115" s="925"/>
      <c r="AH115" s="925"/>
      <c r="AI115" s="925"/>
      <c r="AJ115" s="926"/>
      <c r="AK115" s="927">
        <v>328</v>
      </c>
      <c r="AL115" s="925"/>
      <c r="AM115" s="925"/>
      <c r="AN115" s="925"/>
      <c r="AO115" s="926"/>
      <c r="AP115" s="928">
        <v>0</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360</v>
      </c>
      <c r="AB116" s="946"/>
      <c r="AC116" s="946"/>
      <c r="AD116" s="946"/>
      <c r="AE116" s="947"/>
      <c r="AF116" s="948">
        <v>1328</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3419954</v>
      </c>
      <c r="AB117" s="966"/>
      <c r="AC117" s="966"/>
      <c r="AD117" s="966"/>
      <c r="AE117" s="967"/>
      <c r="AF117" s="968">
        <v>3052994</v>
      </c>
      <c r="AG117" s="966"/>
      <c r="AH117" s="966"/>
      <c r="AI117" s="966"/>
      <c r="AJ117" s="967"/>
      <c r="AK117" s="968">
        <v>3036185</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28067188</v>
      </c>
      <c r="BR119" s="987"/>
      <c r="BS119" s="987"/>
      <c r="BT119" s="987"/>
      <c r="BU119" s="987"/>
      <c r="BV119" s="987">
        <v>27405297</v>
      </c>
      <c r="BW119" s="987"/>
      <c r="BX119" s="987"/>
      <c r="BY119" s="987"/>
      <c r="BZ119" s="987"/>
      <c r="CA119" s="987">
        <v>27822683</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14137682</v>
      </c>
      <c r="BR120" s="918"/>
      <c r="BS120" s="918"/>
      <c r="BT120" s="918"/>
      <c r="BU120" s="918"/>
      <c r="BV120" s="918">
        <v>14939465</v>
      </c>
      <c r="BW120" s="918"/>
      <c r="BX120" s="918"/>
      <c r="BY120" s="918"/>
      <c r="BZ120" s="918"/>
      <c r="CA120" s="918">
        <v>16129192</v>
      </c>
      <c r="CB120" s="918"/>
      <c r="CC120" s="918"/>
      <c r="CD120" s="918"/>
      <c r="CE120" s="918"/>
      <c r="CF120" s="931">
        <v>119.7</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2150043</v>
      </c>
      <c r="DH120" s="918"/>
      <c r="DI120" s="918"/>
      <c r="DJ120" s="918"/>
      <c r="DK120" s="918"/>
      <c r="DL120" s="918">
        <v>1967630</v>
      </c>
      <c r="DM120" s="918"/>
      <c r="DN120" s="918"/>
      <c r="DO120" s="918"/>
      <c r="DP120" s="918"/>
      <c r="DQ120" s="918">
        <v>1821343</v>
      </c>
      <c r="DR120" s="918"/>
      <c r="DS120" s="918"/>
      <c r="DT120" s="918"/>
      <c r="DU120" s="918"/>
      <c r="DV120" s="919">
        <v>13.5</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50200</v>
      </c>
      <c r="BR121" s="913"/>
      <c r="BS121" s="913"/>
      <c r="BT121" s="913"/>
      <c r="BU121" s="913"/>
      <c r="BV121" s="913">
        <v>133300</v>
      </c>
      <c r="BW121" s="913"/>
      <c r="BX121" s="913"/>
      <c r="BY121" s="913"/>
      <c r="BZ121" s="913"/>
      <c r="CA121" s="913">
        <v>205400</v>
      </c>
      <c r="CB121" s="913"/>
      <c r="CC121" s="913"/>
      <c r="CD121" s="913"/>
      <c r="CE121" s="913"/>
      <c r="CF121" s="907">
        <v>1.5</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1767016</v>
      </c>
      <c r="DH121" s="913"/>
      <c r="DI121" s="913"/>
      <c r="DJ121" s="913"/>
      <c r="DK121" s="913"/>
      <c r="DL121" s="913">
        <v>1685908</v>
      </c>
      <c r="DM121" s="913"/>
      <c r="DN121" s="913"/>
      <c r="DO121" s="913"/>
      <c r="DP121" s="913"/>
      <c r="DQ121" s="913">
        <v>1648461</v>
      </c>
      <c r="DR121" s="913"/>
      <c r="DS121" s="913"/>
      <c r="DT121" s="913"/>
      <c r="DU121" s="913"/>
      <c r="DV121" s="914">
        <v>12.2</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28463776</v>
      </c>
      <c r="BR122" s="987"/>
      <c r="BS122" s="987"/>
      <c r="BT122" s="987"/>
      <c r="BU122" s="987"/>
      <c r="BV122" s="987">
        <v>27204069</v>
      </c>
      <c r="BW122" s="987"/>
      <c r="BX122" s="987"/>
      <c r="BY122" s="987"/>
      <c r="BZ122" s="987"/>
      <c r="CA122" s="987">
        <v>26592118</v>
      </c>
      <c r="CB122" s="987"/>
      <c r="CC122" s="987"/>
      <c r="CD122" s="987"/>
      <c r="CE122" s="987"/>
      <c r="CF122" s="1004">
        <v>197.3</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447</v>
      </c>
      <c r="BP123" s="992"/>
      <c r="BQ123" s="1050">
        <v>42651658</v>
      </c>
      <c r="BR123" s="1051"/>
      <c r="BS123" s="1051"/>
      <c r="BT123" s="1051"/>
      <c r="BU123" s="1051"/>
      <c r="BV123" s="1051">
        <v>42276834</v>
      </c>
      <c r="BW123" s="1051"/>
      <c r="BX123" s="1051"/>
      <c r="BY123" s="1051"/>
      <c r="BZ123" s="1051"/>
      <c r="CA123" s="1051">
        <v>42926710</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875</v>
      </c>
      <c r="AB127" s="946"/>
      <c r="AC127" s="946"/>
      <c r="AD127" s="946"/>
      <c r="AE127" s="947"/>
      <c r="AF127" s="948">
        <v>508</v>
      </c>
      <c r="AG127" s="946"/>
      <c r="AH127" s="946"/>
      <c r="AI127" s="946"/>
      <c r="AJ127" s="947"/>
      <c r="AK127" s="948">
        <v>328</v>
      </c>
      <c r="AL127" s="946"/>
      <c r="AM127" s="946"/>
      <c r="AN127" s="946"/>
      <c r="AO127" s="947"/>
      <c r="AP127" s="949">
        <v>0</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21136</v>
      </c>
      <c r="AB128" s="1033"/>
      <c r="AC128" s="1033"/>
      <c r="AD128" s="1033"/>
      <c r="AE128" s="1034"/>
      <c r="AF128" s="1035">
        <v>24687</v>
      </c>
      <c r="AG128" s="1033"/>
      <c r="AH128" s="1033"/>
      <c r="AI128" s="1033"/>
      <c r="AJ128" s="1034"/>
      <c r="AK128" s="1035">
        <v>38980</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12.63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17276258</v>
      </c>
      <c r="AB129" s="946"/>
      <c r="AC129" s="946"/>
      <c r="AD129" s="946"/>
      <c r="AE129" s="947"/>
      <c r="AF129" s="948">
        <v>17155053</v>
      </c>
      <c r="AG129" s="946"/>
      <c r="AH129" s="946"/>
      <c r="AI129" s="946"/>
      <c r="AJ129" s="947"/>
      <c r="AK129" s="948">
        <v>17252506</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17.63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4039618</v>
      </c>
      <c r="AB130" s="946"/>
      <c r="AC130" s="946"/>
      <c r="AD130" s="946"/>
      <c r="AE130" s="947"/>
      <c r="AF130" s="948">
        <v>3897641</v>
      </c>
      <c r="AG130" s="946"/>
      <c r="AH130" s="946"/>
      <c r="AI130" s="946"/>
      <c r="AJ130" s="947"/>
      <c r="AK130" s="948">
        <v>3774016</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-5.7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13236640</v>
      </c>
      <c r="AB131" s="973"/>
      <c r="AC131" s="973"/>
      <c r="AD131" s="973"/>
      <c r="AE131" s="974"/>
      <c r="AF131" s="972">
        <v>13257412</v>
      </c>
      <c r="AG131" s="973"/>
      <c r="AH131" s="973"/>
      <c r="AI131" s="973"/>
      <c r="AJ131" s="974"/>
      <c r="AK131" s="972">
        <v>13478490</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-4.8411077130000004</v>
      </c>
      <c r="AB132" s="1084"/>
      <c r="AC132" s="1084"/>
      <c r="AD132" s="1084"/>
      <c r="AE132" s="1085"/>
      <c r="AF132" s="1086">
        <v>-6.5573431680000001</v>
      </c>
      <c r="AG132" s="1084"/>
      <c r="AH132" s="1084"/>
      <c r="AI132" s="1084"/>
      <c r="AJ132" s="1085"/>
      <c r="AK132" s="1086">
        <v>-5.7633384750000003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-4.9000000000000004</v>
      </c>
      <c r="AB133" s="1067"/>
      <c r="AC133" s="1067"/>
      <c r="AD133" s="1067"/>
      <c r="AE133" s="1068"/>
      <c r="AF133" s="1066">
        <v>-5.2</v>
      </c>
      <c r="AG133" s="1067"/>
      <c r="AH133" s="1067"/>
      <c r="AI133" s="1067"/>
      <c r="AJ133" s="1068"/>
      <c r="AK133" s="1066">
        <v>-5.7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bfGBgwBC0Pks/a3UOMj7C9DFQJfuYRVeb0Ij3KxoqDTxX3Kipd57vaS8EcSNaTq6aGA+ysdEQ0YXSq7YwoxBQ==" saltValue="IRKYXH8lJPr8UMWBN30X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2ggw9Zqe8Qc+OUhxFkZbFpAS1LgqWmQkRB5VI/w6He1yOYXbRufXdOZ2vS3jbGlh107vP1AYxh8IPJoezMfGw==" saltValue="wDWlUHCjpKBBkLbwvAXyk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s/rfQ8UhS7Xc0tt1RIwrLubENBXZVFAdcEcWsHQapfoUJxQzO4UwIjUsl3R1LmaRB+AfjMPnUndIWytein6w==" saltValue="87c5YAntF9Zcjd4p6HNSRg=="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4431148</v>
      </c>
      <c r="AP9" s="262">
        <v>109034</v>
      </c>
      <c r="AQ9" s="263">
        <v>117270</v>
      </c>
      <c r="AR9" s="264">
        <v>-7</v>
      </c>
    </row>
    <row r="10" spans="1:46" ht="13.5" customHeight="1" x14ac:dyDescent="0.15">
      <c r="A10" s="247"/>
      <c r="AK10" s="1103" t="s">
        <v>482</v>
      </c>
      <c r="AL10" s="1104"/>
      <c r="AM10" s="1104"/>
      <c r="AN10" s="1105"/>
      <c r="AO10" s="265">
        <v>589271</v>
      </c>
      <c r="AP10" s="265">
        <v>14500</v>
      </c>
      <c r="AQ10" s="266">
        <v>10490</v>
      </c>
      <c r="AR10" s="267">
        <v>38.200000000000003</v>
      </c>
    </row>
    <row r="11" spans="1:46" ht="13.5" customHeight="1" x14ac:dyDescent="0.15">
      <c r="A11" s="247"/>
      <c r="AK11" s="1103" t="s">
        <v>483</v>
      </c>
      <c r="AL11" s="1104"/>
      <c r="AM11" s="1104"/>
      <c r="AN11" s="1105"/>
      <c r="AO11" s="265">
        <v>207385</v>
      </c>
      <c r="AP11" s="265">
        <v>5103</v>
      </c>
      <c r="AQ11" s="266">
        <v>1802</v>
      </c>
      <c r="AR11" s="267">
        <v>183.2</v>
      </c>
    </row>
    <row r="12" spans="1:46" ht="13.5" customHeight="1" x14ac:dyDescent="0.15">
      <c r="A12" s="247"/>
      <c r="AK12" s="1103" t="s">
        <v>484</v>
      </c>
      <c r="AL12" s="1104"/>
      <c r="AM12" s="1104"/>
      <c r="AN12" s="1105"/>
      <c r="AO12" s="265" t="s">
        <v>485</v>
      </c>
      <c r="AP12" s="265" t="s">
        <v>485</v>
      </c>
      <c r="AQ12" s="266">
        <v>3</v>
      </c>
      <c r="AR12" s="267" t="s">
        <v>485</v>
      </c>
    </row>
    <row r="13" spans="1:46" ht="13.5" customHeight="1" x14ac:dyDescent="0.15">
      <c r="A13" s="247"/>
      <c r="AK13" s="1103" t="s">
        <v>486</v>
      </c>
      <c r="AL13" s="1104"/>
      <c r="AM13" s="1104"/>
      <c r="AN13" s="1105"/>
      <c r="AO13" s="265">
        <v>115434</v>
      </c>
      <c r="AP13" s="265">
        <v>2840</v>
      </c>
      <c r="AQ13" s="266">
        <v>4482</v>
      </c>
      <c r="AR13" s="267">
        <v>-36.6</v>
      </c>
    </row>
    <row r="14" spans="1:46" ht="13.5" customHeight="1" x14ac:dyDescent="0.15">
      <c r="A14" s="247"/>
      <c r="AK14" s="1103" t="s">
        <v>487</v>
      </c>
      <c r="AL14" s="1104"/>
      <c r="AM14" s="1104"/>
      <c r="AN14" s="1105"/>
      <c r="AO14" s="265">
        <v>136562</v>
      </c>
      <c r="AP14" s="265">
        <v>3360</v>
      </c>
      <c r="AQ14" s="266">
        <v>2749</v>
      </c>
      <c r="AR14" s="267">
        <v>22.2</v>
      </c>
    </row>
    <row r="15" spans="1:46" ht="13.5" customHeight="1" x14ac:dyDescent="0.15">
      <c r="A15" s="247"/>
      <c r="AK15" s="1106" t="s">
        <v>488</v>
      </c>
      <c r="AL15" s="1107"/>
      <c r="AM15" s="1107"/>
      <c r="AN15" s="1108"/>
      <c r="AO15" s="265">
        <v>-403699</v>
      </c>
      <c r="AP15" s="265">
        <v>-9934</v>
      </c>
      <c r="AQ15" s="266">
        <v>-7399</v>
      </c>
      <c r="AR15" s="267">
        <v>34.299999999999997</v>
      </c>
    </row>
    <row r="16" spans="1:46" x14ac:dyDescent="0.15">
      <c r="A16" s="247"/>
      <c r="AK16" s="1106" t="s">
        <v>177</v>
      </c>
      <c r="AL16" s="1107"/>
      <c r="AM16" s="1107"/>
      <c r="AN16" s="1108"/>
      <c r="AO16" s="265">
        <v>5076101</v>
      </c>
      <c r="AP16" s="265">
        <v>124904</v>
      </c>
      <c r="AQ16" s="266">
        <v>129397</v>
      </c>
      <c r="AR16" s="267">
        <v>-3.5</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9.69</v>
      </c>
      <c r="AP21" s="278">
        <v>11.07</v>
      </c>
      <c r="AQ21" s="279">
        <v>-1.38</v>
      </c>
      <c r="AS21" s="280"/>
      <c r="AT21" s="276"/>
    </row>
    <row r="22" spans="1:46" s="248" customFormat="1" x14ac:dyDescent="0.15">
      <c r="A22" s="276"/>
      <c r="AK22" s="1109" t="s">
        <v>494</v>
      </c>
      <c r="AL22" s="1110"/>
      <c r="AM22" s="1110"/>
      <c r="AN22" s="1111"/>
      <c r="AO22" s="281">
        <v>97.3</v>
      </c>
      <c r="AP22" s="282">
        <v>97.2</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2523888</v>
      </c>
      <c r="AP32" s="291">
        <v>62104</v>
      </c>
      <c r="AQ32" s="292">
        <v>74841</v>
      </c>
      <c r="AR32" s="293">
        <v>-17</v>
      </c>
    </row>
    <row r="33" spans="1:46" ht="13.5" customHeight="1" x14ac:dyDescent="0.15">
      <c r="A33" s="247"/>
      <c r="AK33" s="1117" t="s">
        <v>499</v>
      </c>
      <c r="AL33" s="1118"/>
      <c r="AM33" s="1118"/>
      <c r="AN33" s="1119"/>
      <c r="AO33" s="291" t="s">
        <v>485</v>
      </c>
      <c r="AP33" s="291" t="s">
        <v>485</v>
      </c>
      <c r="AQ33" s="292" t="s">
        <v>485</v>
      </c>
      <c r="AR33" s="293" t="s">
        <v>485</v>
      </c>
    </row>
    <row r="34" spans="1:46" ht="27" customHeight="1" x14ac:dyDescent="0.15">
      <c r="A34" s="247"/>
      <c r="AK34" s="1117" t="s">
        <v>500</v>
      </c>
      <c r="AL34" s="1118"/>
      <c r="AM34" s="1118"/>
      <c r="AN34" s="1119"/>
      <c r="AO34" s="291" t="s">
        <v>485</v>
      </c>
      <c r="AP34" s="291" t="s">
        <v>485</v>
      </c>
      <c r="AQ34" s="292">
        <v>1</v>
      </c>
      <c r="AR34" s="293" t="s">
        <v>485</v>
      </c>
    </row>
    <row r="35" spans="1:46" ht="27" customHeight="1" x14ac:dyDescent="0.15">
      <c r="A35" s="247"/>
      <c r="AK35" s="1117" t="s">
        <v>501</v>
      </c>
      <c r="AL35" s="1118"/>
      <c r="AM35" s="1118"/>
      <c r="AN35" s="1119"/>
      <c r="AO35" s="291">
        <v>404660</v>
      </c>
      <c r="AP35" s="291">
        <v>9957</v>
      </c>
      <c r="AQ35" s="292">
        <v>16683</v>
      </c>
      <c r="AR35" s="293">
        <v>-40.299999999999997</v>
      </c>
    </row>
    <row r="36" spans="1:46" ht="27" customHeight="1" x14ac:dyDescent="0.15">
      <c r="A36" s="247"/>
      <c r="AK36" s="1117" t="s">
        <v>502</v>
      </c>
      <c r="AL36" s="1118"/>
      <c r="AM36" s="1118"/>
      <c r="AN36" s="1119"/>
      <c r="AO36" s="291">
        <v>107309</v>
      </c>
      <c r="AP36" s="291">
        <v>2640</v>
      </c>
      <c r="AQ36" s="292">
        <v>2411</v>
      </c>
      <c r="AR36" s="293">
        <v>9.5</v>
      </c>
    </row>
    <row r="37" spans="1:46" ht="13.5" customHeight="1" x14ac:dyDescent="0.15">
      <c r="A37" s="247"/>
      <c r="AK37" s="1117" t="s">
        <v>503</v>
      </c>
      <c r="AL37" s="1118"/>
      <c r="AM37" s="1118"/>
      <c r="AN37" s="1119"/>
      <c r="AO37" s="291">
        <v>328</v>
      </c>
      <c r="AP37" s="291">
        <v>8</v>
      </c>
      <c r="AQ37" s="292">
        <v>548</v>
      </c>
      <c r="AR37" s="293">
        <v>-98.5</v>
      </c>
    </row>
    <row r="38" spans="1:46" ht="27" customHeight="1" x14ac:dyDescent="0.15">
      <c r="A38" s="247"/>
      <c r="AK38" s="1120" t="s">
        <v>504</v>
      </c>
      <c r="AL38" s="1121"/>
      <c r="AM38" s="1121"/>
      <c r="AN38" s="1122"/>
      <c r="AO38" s="294" t="s">
        <v>485</v>
      </c>
      <c r="AP38" s="294" t="s">
        <v>485</v>
      </c>
      <c r="AQ38" s="295">
        <v>7</v>
      </c>
      <c r="AR38" s="283" t="s">
        <v>485</v>
      </c>
      <c r="AS38" s="290"/>
    </row>
    <row r="39" spans="1:46" x14ac:dyDescent="0.15">
      <c r="A39" s="247"/>
      <c r="AK39" s="1120" t="s">
        <v>505</v>
      </c>
      <c r="AL39" s="1121"/>
      <c r="AM39" s="1121"/>
      <c r="AN39" s="1122"/>
      <c r="AO39" s="291">
        <v>-38980</v>
      </c>
      <c r="AP39" s="291">
        <v>-959</v>
      </c>
      <c r="AQ39" s="292">
        <v>-3756</v>
      </c>
      <c r="AR39" s="293">
        <v>-74.5</v>
      </c>
      <c r="AS39" s="290"/>
    </row>
    <row r="40" spans="1:46" ht="27" customHeight="1" x14ac:dyDescent="0.15">
      <c r="A40" s="247"/>
      <c r="AK40" s="1117" t="s">
        <v>506</v>
      </c>
      <c r="AL40" s="1118"/>
      <c r="AM40" s="1118"/>
      <c r="AN40" s="1119"/>
      <c r="AO40" s="291">
        <v>-3774016</v>
      </c>
      <c r="AP40" s="291">
        <v>-92865</v>
      </c>
      <c r="AQ40" s="292">
        <v>-63247</v>
      </c>
      <c r="AR40" s="293">
        <v>46.8</v>
      </c>
      <c r="AS40" s="290"/>
    </row>
    <row r="41" spans="1:46" x14ac:dyDescent="0.15">
      <c r="A41" s="247"/>
      <c r="AK41" s="1123" t="s">
        <v>287</v>
      </c>
      <c r="AL41" s="1124"/>
      <c r="AM41" s="1124"/>
      <c r="AN41" s="1125"/>
      <c r="AO41" s="291">
        <v>-776811</v>
      </c>
      <c r="AP41" s="291">
        <v>-19114</v>
      </c>
      <c r="AQ41" s="292">
        <v>27488</v>
      </c>
      <c r="AR41" s="293">
        <v>-169.5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7563728</v>
      </c>
      <c r="AN51" s="313">
        <v>170201</v>
      </c>
      <c r="AO51" s="314">
        <v>9.6</v>
      </c>
      <c r="AP51" s="315">
        <v>92632</v>
      </c>
      <c r="AQ51" s="316">
        <v>-1.5</v>
      </c>
      <c r="AR51" s="317">
        <v>11.1</v>
      </c>
    </row>
    <row r="52" spans="1:44" x14ac:dyDescent="0.15">
      <c r="A52" s="247"/>
      <c r="AK52" s="318"/>
      <c r="AL52" s="319" t="s">
        <v>516</v>
      </c>
      <c r="AM52" s="320">
        <v>3341792</v>
      </c>
      <c r="AN52" s="321">
        <v>75198</v>
      </c>
      <c r="AO52" s="322">
        <v>-23.6</v>
      </c>
      <c r="AP52" s="323">
        <v>47978</v>
      </c>
      <c r="AQ52" s="324">
        <v>-2</v>
      </c>
      <c r="AR52" s="325">
        <v>-21.6</v>
      </c>
    </row>
    <row r="53" spans="1:44" x14ac:dyDescent="0.15">
      <c r="A53" s="247"/>
      <c r="AK53" s="303" t="s">
        <v>517</v>
      </c>
      <c r="AL53" s="304"/>
      <c r="AM53" s="312">
        <v>6061585</v>
      </c>
      <c r="AN53" s="313">
        <v>139510</v>
      </c>
      <c r="AO53" s="314">
        <v>-18</v>
      </c>
      <c r="AP53" s="315">
        <v>96469</v>
      </c>
      <c r="AQ53" s="316">
        <v>4.0999999999999996</v>
      </c>
      <c r="AR53" s="317">
        <v>-22.1</v>
      </c>
    </row>
    <row r="54" spans="1:44" x14ac:dyDescent="0.15">
      <c r="A54" s="247"/>
      <c r="AK54" s="318"/>
      <c r="AL54" s="319" t="s">
        <v>516</v>
      </c>
      <c r="AM54" s="320">
        <v>3982466</v>
      </c>
      <c r="AN54" s="321">
        <v>91658</v>
      </c>
      <c r="AO54" s="322">
        <v>21.9</v>
      </c>
      <c r="AP54" s="323">
        <v>49775</v>
      </c>
      <c r="AQ54" s="324">
        <v>3.7</v>
      </c>
      <c r="AR54" s="325">
        <v>18.2</v>
      </c>
    </row>
    <row r="55" spans="1:44" x14ac:dyDescent="0.15">
      <c r="A55" s="247"/>
      <c r="AK55" s="303" t="s">
        <v>518</v>
      </c>
      <c r="AL55" s="304"/>
      <c r="AM55" s="312">
        <v>4706810</v>
      </c>
      <c r="AN55" s="313">
        <v>110603</v>
      </c>
      <c r="AO55" s="314">
        <v>-20.7</v>
      </c>
      <c r="AP55" s="315">
        <v>85743</v>
      </c>
      <c r="AQ55" s="316">
        <v>-11.1</v>
      </c>
      <c r="AR55" s="317">
        <v>-9.6</v>
      </c>
    </row>
    <row r="56" spans="1:44" x14ac:dyDescent="0.15">
      <c r="A56" s="247"/>
      <c r="AK56" s="318"/>
      <c r="AL56" s="319" t="s">
        <v>516</v>
      </c>
      <c r="AM56" s="320">
        <v>1780143</v>
      </c>
      <c r="AN56" s="321">
        <v>41831</v>
      </c>
      <c r="AO56" s="322">
        <v>-54.4</v>
      </c>
      <c r="AP56" s="323">
        <v>45231</v>
      </c>
      <c r="AQ56" s="324">
        <v>-9.1</v>
      </c>
      <c r="AR56" s="325">
        <v>-45.3</v>
      </c>
    </row>
    <row r="57" spans="1:44" x14ac:dyDescent="0.15">
      <c r="A57" s="247"/>
      <c r="AK57" s="303" t="s">
        <v>519</v>
      </c>
      <c r="AL57" s="304"/>
      <c r="AM57" s="312">
        <v>5387510</v>
      </c>
      <c r="AN57" s="313">
        <v>129346</v>
      </c>
      <c r="AO57" s="314">
        <v>16.899999999999999</v>
      </c>
      <c r="AP57" s="315">
        <v>92509</v>
      </c>
      <c r="AQ57" s="316">
        <v>7.9</v>
      </c>
      <c r="AR57" s="317">
        <v>9</v>
      </c>
    </row>
    <row r="58" spans="1:44" x14ac:dyDescent="0.15">
      <c r="A58" s="247"/>
      <c r="AK58" s="318"/>
      <c r="AL58" s="319" t="s">
        <v>516</v>
      </c>
      <c r="AM58" s="320">
        <v>2514692</v>
      </c>
      <c r="AN58" s="321">
        <v>60374</v>
      </c>
      <c r="AO58" s="322">
        <v>44.3</v>
      </c>
      <c r="AP58" s="323">
        <v>52274</v>
      </c>
      <c r="AQ58" s="324">
        <v>15.6</v>
      </c>
      <c r="AR58" s="325">
        <v>28.7</v>
      </c>
    </row>
    <row r="59" spans="1:44" x14ac:dyDescent="0.15">
      <c r="A59" s="247"/>
      <c r="AK59" s="303" t="s">
        <v>520</v>
      </c>
      <c r="AL59" s="304"/>
      <c r="AM59" s="312">
        <v>6165548</v>
      </c>
      <c r="AN59" s="313">
        <v>151711</v>
      </c>
      <c r="AO59" s="314">
        <v>17.3</v>
      </c>
      <c r="AP59" s="315">
        <v>98544</v>
      </c>
      <c r="AQ59" s="316">
        <v>6.5</v>
      </c>
      <c r="AR59" s="317">
        <v>10.8</v>
      </c>
    </row>
    <row r="60" spans="1:44" x14ac:dyDescent="0.15">
      <c r="A60" s="247"/>
      <c r="AK60" s="318"/>
      <c r="AL60" s="319" t="s">
        <v>516</v>
      </c>
      <c r="AM60" s="320">
        <v>3290127</v>
      </c>
      <c r="AN60" s="321">
        <v>80958</v>
      </c>
      <c r="AO60" s="322">
        <v>34.1</v>
      </c>
      <c r="AP60" s="323">
        <v>55816</v>
      </c>
      <c r="AQ60" s="324">
        <v>6.8</v>
      </c>
      <c r="AR60" s="325">
        <v>27.3</v>
      </c>
    </row>
    <row r="61" spans="1:44" x14ac:dyDescent="0.15">
      <c r="A61" s="247"/>
      <c r="AK61" s="303" t="s">
        <v>521</v>
      </c>
      <c r="AL61" s="326"/>
      <c r="AM61" s="312">
        <v>5977036</v>
      </c>
      <c r="AN61" s="313">
        <v>140274</v>
      </c>
      <c r="AO61" s="314">
        <v>1</v>
      </c>
      <c r="AP61" s="315">
        <v>93179</v>
      </c>
      <c r="AQ61" s="327">
        <v>1.2</v>
      </c>
      <c r="AR61" s="317">
        <v>-0.2</v>
      </c>
    </row>
    <row r="62" spans="1:44" x14ac:dyDescent="0.15">
      <c r="A62" s="247"/>
      <c r="AK62" s="318"/>
      <c r="AL62" s="319" t="s">
        <v>516</v>
      </c>
      <c r="AM62" s="320">
        <v>2981844</v>
      </c>
      <c r="AN62" s="321">
        <v>70004</v>
      </c>
      <c r="AO62" s="322">
        <v>4.5</v>
      </c>
      <c r="AP62" s="323">
        <v>50215</v>
      </c>
      <c r="AQ62" s="324">
        <v>3</v>
      </c>
      <c r="AR62" s="325">
        <v>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9fDSrIPX0cFH/NR4drOdU134ShCQXCMQOAf3kmhVVB7+KZ9fhmkpTU+DbzinZVoBhYiaJjmbP7fyb6EVaYmTg==" saltValue="4eyXebxDBviTLdWlB58Y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SvtXvz0htXmwDFk30LjdZvIhaRc5nSsNYmgq21eAE3fy1EikXfDL16ZnnZ3woRO6V/CCKA5gv+Cj5oTieamREQ==" saltValue="F2NqwfrQCr+ddXxdaATt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GeOfqIPu4nPvchlmLBrSoR2cf7SZTf4RNmz8GUQUy9ICHC5mkevT35ydJ6/Ckn0ME0sdVLnkXzdOyl8jbAAc+A==" saltValue="gi46LPcC1p6vemMFr6L9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19.68</v>
      </c>
      <c r="G47" s="12">
        <v>19.03</v>
      </c>
      <c r="H47" s="12">
        <v>19.55</v>
      </c>
      <c r="I47" s="12">
        <v>20.57</v>
      </c>
      <c r="J47" s="13">
        <v>24.17</v>
      </c>
    </row>
    <row r="48" spans="2:10" ht="57.75" customHeight="1" x14ac:dyDescent="0.15">
      <c r="B48" s="14"/>
      <c r="C48" s="1128" t="s">
        <v>4</v>
      </c>
      <c r="D48" s="1128"/>
      <c r="E48" s="1129"/>
      <c r="F48" s="15">
        <v>10.9</v>
      </c>
      <c r="G48" s="16">
        <v>9.51</v>
      </c>
      <c r="H48" s="16">
        <v>10.63</v>
      </c>
      <c r="I48" s="16">
        <v>11.08</v>
      </c>
      <c r="J48" s="17">
        <v>7.96</v>
      </c>
    </row>
    <row r="49" spans="2:10" ht="57.75" customHeight="1" thickBot="1" x14ac:dyDescent="0.2">
      <c r="B49" s="18"/>
      <c r="C49" s="1130" t="s">
        <v>5</v>
      </c>
      <c r="D49" s="1130"/>
      <c r="E49" s="1131"/>
      <c r="F49" s="19">
        <v>10.34</v>
      </c>
      <c r="G49" s="20">
        <v>12.45</v>
      </c>
      <c r="H49" s="20">
        <v>9.52</v>
      </c>
      <c r="I49" s="20">
        <v>7.44</v>
      </c>
      <c r="J49" s="21">
        <v>6.67</v>
      </c>
    </row>
    <row r="50" spans="2:10" x14ac:dyDescent="0.15"/>
  </sheetData>
  <sheetProtection algorithmName="SHA-512" hashValue="nG5Uu/l5TrB5cVqyXvEy4dWzFkHE7C0NKId3rqjkCYfam5mumv7/3pi/BWoAo/iYJQcW8IFk75E6ntvf4hi5vA==" saltValue="kwGhAf7D+o9LSlmuf0T1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米田　伸也</cp:lastModifiedBy>
  <cp:lastPrinted>2026-03-09T06:51:12Z</cp:lastPrinted>
  <dcterms:created xsi:type="dcterms:W3CDTF">2026-02-23T09:26:15Z</dcterms:created>
  <dcterms:modified xsi:type="dcterms:W3CDTF">2026-03-23T00:29:57Z</dcterms:modified>
  <cp:category/>
</cp:coreProperties>
</file>