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9200" windowHeight="9165" activeTab="0"/>
  </bookViews>
  <sheets>
    <sheet name="入力用シート" sheetId="1" r:id="rId1"/>
  </sheets>
  <definedNames>
    <definedName name="_xlnm.Print_Area" localSheetId="0">'入力用シート'!$A$2:$AR$59</definedName>
  </definedNames>
  <calcPr fullCalcOnLoad="1"/>
</workbook>
</file>

<file path=xl/sharedStrings.xml><?xml version="1.0" encoding="utf-8"?>
<sst xmlns="http://schemas.openxmlformats.org/spreadsheetml/2006/main" count="216" uniqueCount="136">
  <si>
    <t>処理区分</t>
  </si>
  <si>
    <t>処理理由</t>
  </si>
  <si>
    <t>債権者番号</t>
  </si>
  <si>
    <t>（個人番号）</t>
  </si>
  <si>
    <t>債権者名</t>
  </si>
  <si>
    <t>口座の種別</t>
  </si>
  <si>
    <t>金融機関名</t>
  </si>
  <si>
    <t>口座番号</t>
  </si>
  <si>
    <t>電話番号</t>
  </si>
  <si>
    <t>住所</t>
  </si>
  <si>
    <t>又は</t>
  </si>
  <si>
    <t>◆宛名情報◆</t>
  </si>
  <si>
    <t>●口座情報●</t>
  </si>
  <si>
    <t>（任意入力）</t>
  </si>
  <si>
    <t>記</t>
  </si>
  <si>
    <t>号</t>
  </si>
  <si>
    <t>※　修正　及び　訂正の場合は、変更箇所がはっきりとわかるように記載してください。</t>
  </si>
  <si>
    <t>ゆうちょ銀行は記載不要</t>
  </si>
  <si>
    <t>本支店名</t>
  </si>
  <si>
    <t>）振込先追加</t>
  </si>
  <si>
    <t>）廃止</t>
  </si>
  <si>
    <t>）変更</t>
  </si>
  <si>
    <t>）訂正</t>
  </si>
  <si>
    <t>①</t>
  </si>
  <si>
    <t>②</t>
  </si>
  <si>
    <t>③</t>
  </si>
  <si>
    <t>④</t>
  </si>
  <si>
    <t>⑤</t>
  </si>
  <si>
    <t>）新規登録</t>
  </si>
  <si>
    <t>）修正</t>
  </si>
  <si>
    <t>）異動なし</t>
  </si>
  <si>
    <t>）使用不可</t>
  </si>
  <si>
    <t>番</t>
  </si>
  <si>
    <t>作　成　者</t>
  </si>
  <si>
    <t>№</t>
  </si>
  <si>
    <t>新規登録</t>
  </si>
  <si>
    <t>変更</t>
  </si>
  <si>
    <t>修正</t>
  </si>
  <si>
    <t>異動なし</t>
  </si>
  <si>
    <t>使用不可</t>
  </si>
  <si>
    <t>区分№</t>
  </si>
  <si>
    <t>振込先追加</t>
  </si>
  <si>
    <t>廃止</t>
  </si>
  <si>
    <t>訂正</t>
  </si>
  <si>
    <r>
      <t>振込先追加</t>
    </r>
    <r>
      <rPr>
        <sz val="8"/>
        <color indexed="8"/>
        <rFont val="ＭＳ Ｐゴシック"/>
        <family val="3"/>
      </rPr>
      <t>　及び　</t>
    </r>
    <r>
      <rPr>
        <sz val="11"/>
        <color theme="1"/>
        <rFont val="Calibri"/>
        <family val="3"/>
      </rPr>
      <t>廃止</t>
    </r>
  </si>
  <si>
    <r>
      <t>）振込先追加</t>
    </r>
    <r>
      <rPr>
        <sz val="8"/>
        <color indexed="8"/>
        <rFont val="ＭＳ Ｐ明朝"/>
        <family val="1"/>
      </rPr>
      <t>　及び　</t>
    </r>
    <r>
      <rPr>
        <sz val="11"/>
        <color indexed="8"/>
        <rFont val="ＭＳ Ｐ明朝"/>
        <family val="1"/>
      </rPr>
      <t>廃止</t>
    </r>
  </si>
  <si>
    <t>債権者登録・異動連絡票</t>
  </si>
  <si>
    <t>作成日</t>
  </si>
  <si>
    <t xml:space="preserve"> ④個人の債権者名</t>
  </si>
  <si>
    <t xml:space="preserve"> ②協議会代表者名</t>
  </si>
  <si>
    <t xml:space="preserve"> （①法人代表者名）</t>
  </si>
  <si>
    <t>（債権者名の摘要日　　　年　　　月　　　日）</t>
  </si>
  <si>
    <t>生年月日</t>
  </si>
  <si>
    <t>会　計　課　　受　付　日</t>
  </si>
  <si>
    <t>会　計　課　　処　理</t>
  </si>
  <si>
    <t>ゆうちょ銀行</t>
  </si>
  <si>
    <t>記号・番号</t>
  </si>
  <si>
    <t>＜「前金口座」欄は、工事代金の前金払が必要なとき記入。＞</t>
  </si>
  <si>
    <t>○作成者○</t>
  </si>
  <si>
    <t>内線番号</t>
  </si>
  <si>
    <t>．普通</t>
  </si>
  <si>
    <t>．当座</t>
  </si>
  <si>
    <t>．その他</t>
  </si>
  <si>
    <t>通　常　口　座</t>
  </si>
  <si>
    <r>
      <t>（廃止</t>
    </r>
    <r>
      <rPr>
        <sz val="11"/>
        <color indexed="8"/>
        <rFont val="ＭＳ Ｐ明朝"/>
        <family val="1"/>
      </rPr>
      <t>　又は　</t>
    </r>
    <r>
      <rPr>
        <b/>
        <sz val="14"/>
        <color indexed="8"/>
        <rFont val="ＭＳ Ｐ明朝"/>
        <family val="1"/>
      </rPr>
      <t>前金）口座　○印</t>
    </r>
  </si>
  <si>
    <t>⑨</t>
  </si>
  <si>
    <t>口座種類</t>
  </si>
  <si>
    <t>種類№</t>
  </si>
  <si>
    <t>普通</t>
  </si>
  <si>
    <t>当座</t>
  </si>
  <si>
    <t>その他</t>
  </si>
  <si>
    <t>金融機関名</t>
  </si>
  <si>
    <t>本支店名</t>
  </si>
  <si>
    <t>金融機関CD</t>
  </si>
  <si>
    <t>銀行</t>
  </si>
  <si>
    <t>金庫</t>
  </si>
  <si>
    <t>農協</t>
  </si>
  <si>
    <t>組合</t>
  </si>
  <si>
    <t>本支店CD</t>
  </si>
  <si>
    <t>本店</t>
  </si>
  <si>
    <t>支店</t>
  </si>
  <si>
    <t>出張所</t>
  </si>
  <si>
    <t>カナ名義人</t>
  </si>
  <si>
    <t>浄化槽設置整備事業補助金交付のため</t>
  </si>
  <si>
    <t>右詰めで記入してください。</t>
  </si>
  <si>
    <t>出張所　</t>
  </si>
  <si>
    <t>本店・支店　</t>
  </si>
  <si>
    <t>銀行・金庫　</t>
  </si>
  <si>
    <t>農協・組合　</t>
  </si>
  <si>
    <t xml:space="preserve"> ①法人名　又は、</t>
  </si>
  <si>
    <t xml:space="preserve"> ②協議会　等</t>
  </si>
  <si>
    <t xml:space="preserve"> ③屋号　及び</t>
  </si>
  <si>
    <t>ﾌﾘｶﾞﾅ</t>
  </si>
  <si>
    <t>郵便番号</t>
  </si>
  <si>
    <t>ゆうちょ銀行</t>
  </si>
  <si>
    <t>銀行・金庫</t>
  </si>
  <si>
    <t>農協・組合</t>
  </si>
  <si>
    <t>〒</t>
  </si>
  <si>
    <t>法人・協議会</t>
  </si>
  <si>
    <t>屋号・事業主</t>
  </si>
  <si>
    <t>個人・代表者</t>
  </si>
  <si>
    <t>姓</t>
  </si>
  <si>
    <t>名</t>
  </si>
  <si>
    <t>個人事業主名</t>
  </si>
  <si>
    <t>　生年月日</t>
  </si>
  <si>
    <t>　（住登外個人の場合、必須）</t>
  </si>
  <si>
    <t>役職・肩書</t>
  </si>
  <si>
    <t xml:space="preserve"> 新規登録を除き必ず記入してください。（住民記録現存者はほぼ入力されています）</t>
  </si>
  <si>
    <t>債権者番号（個人番号）</t>
  </si>
  <si>
    <t>-</t>
  </si>
  <si>
    <t>市区町村名</t>
  </si>
  <si>
    <t>建物名・号室</t>
  </si>
  <si>
    <t>都道府県名</t>
  </si>
  <si>
    <t>番地等</t>
  </si>
  <si>
    <t>※7桁未満は先頭に0を入力する</t>
  </si>
  <si>
    <t>（1.振込先追加　2.廃止　3.振込先追加及び廃止　4.変更　5.訂正）</t>
  </si>
  <si>
    <t>（1.普通　2.当座　3.その他）</t>
  </si>
  <si>
    <t>※自動入力</t>
  </si>
  <si>
    <t>例：H18/3/31または2006/3/31</t>
  </si>
  <si>
    <t>旧町・大字</t>
  </si>
  <si>
    <t>（1.新規登録　2.変更　3.修正　4.異動なし　5.使用不可）</t>
  </si>
  <si>
    <t>↓↓↓↓↓印刷用ページ↓↓↓↓↓</t>
  </si>
  <si>
    <t>※※※※※入力用ページ※※※※※</t>
  </si>
  <si>
    <t>←市外在住の方は入力</t>
  </si>
  <si>
    <t>作成者</t>
  </si>
  <si>
    <t>班　　　名</t>
  </si>
  <si>
    <t>課　　　名</t>
  </si>
  <si>
    <t>所属名称／部名</t>
  </si>
  <si>
    <t>所属名称／部名</t>
  </si>
  <si>
    <t>氏　名</t>
  </si>
  <si>
    <t>課名</t>
  </si>
  <si>
    <t>班名</t>
  </si>
  <si>
    <t>氏名</t>
  </si>
  <si>
    <t>ｖｅｒ．９　（H22.9）</t>
  </si>
  <si>
    <t xml:space="preserve">  　　　年　　　月　　　日</t>
  </si>
  <si>
    <t>【通帳コピーを添付】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</si>
</sst>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0000000"/>
    <numFmt numFmtId="182" formatCode="00000"/>
    <numFmt numFmtId="183" formatCode="00000000"/>
    <numFmt numFmtId="184" formatCode="[$-411]ge/m/d"/>
    <numFmt numFmtId="185" formatCode="0_ "/>
    <numFmt numFmtId="186" formatCode="0000"/>
    <numFmt numFmtId="187" formatCode="yyyy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6"/>
      <color indexed="8"/>
      <name val="ＭＳ Ｐ明朝"/>
      <family val="1"/>
    </font>
    <font>
      <sz val="16"/>
      <color indexed="8"/>
      <name val="ＭＳ Ｐ明朝"/>
      <family val="1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4"/>
      <color theme="1"/>
      <name val="Calibri"/>
      <family val="3"/>
    </font>
    <font>
      <sz val="14"/>
      <color theme="1"/>
      <name val="ＭＳ Ｐ明朝"/>
      <family val="1"/>
    </font>
    <font>
      <sz val="12"/>
      <color theme="1"/>
      <name val="Calibri"/>
      <family val="3"/>
    </font>
    <font>
      <sz val="16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6"/>
      <color theme="1"/>
      <name val="ＭＳ Ｐ明朝"/>
      <family val="1"/>
    </font>
    <font>
      <sz val="16"/>
      <color theme="1"/>
      <name val="Calibri"/>
      <family val="3"/>
    </font>
    <font>
      <b/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dashed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medium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dotted"/>
      <right>
        <color indexed="63"/>
      </right>
      <top style="thin"/>
      <bottom style="hair"/>
    </border>
    <border>
      <left style="dotted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0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vertical="center"/>
    </xf>
    <xf numFmtId="0" fontId="51" fillId="0" borderId="21" xfId="0" applyFont="1" applyBorder="1" applyAlignment="1">
      <alignment horizontal="center" vertical="top"/>
    </xf>
    <xf numFmtId="0" fontId="51" fillId="0" borderId="22" xfId="0" applyFont="1" applyBorder="1" applyAlignment="1">
      <alignment horizontal="center" vertical="top"/>
    </xf>
    <xf numFmtId="0" fontId="49" fillId="0" borderId="22" xfId="0" applyFont="1" applyBorder="1" applyAlignment="1">
      <alignment vertical="top"/>
    </xf>
    <xf numFmtId="0" fontId="49" fillId="0" borderId="23" xfId="0" applyFont="1" applyBorder="1" applyAlignment="1">
      <alignment vertical="top"/>
    </xf>
    <xf numFmtId="0" fontId="49" fillId="0" borderId="2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9" fillId="0" borderId="25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4" fillId="0" borderId="16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25" xfId="0" applyFont="1" applyBorder="1" applyAlignment="1">
      <alignment vertical="top"/>
    </xf>
    <xf numFmtId="0" fontId="54" fillId="0" borderId="24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54" fillId="0" borderId="34" xfId="0" applyFont="1" applyBorder="1" applyAlignment="1">
      <alignment vertical="center"/>
    </xf>
    <xf numFmtId="0" fontId="49" fillId="0" borderId="34" xfId="0" applyFont="1" applyBorder="1" applyAlignment="1">
      <alignment vertical="center"/>
    </xf>
    <xf numFmtId="0" fontId="49" fillId="0" borderId="35" xfId="0" applyFont="1" applyBorder="1" applyAlignment="1">
      <alignment vertical="center"/>
    </xf>
    <xf numFmtId="0" fontId="49" fillId="0" borderId="36" xfId="0" applyFont="1" applyBorder="1" applyAlignment="1">
      <alignment vertical="top"/>
    </xf>
    <xf numFmtId="0" fontId="52" fillId="0" borderId="37" xfId="0" applyFont="1" applyBorder="1" applyAlignment="1">
      <alignment vertical="center"/>
    </xf>
    <xf numFmtId="0" fontId="49" fillId="0" borderId="38" xfId="0" applyFont="1" applyBorder="1" applyAlignment="1">
      <alignment vertical="center"/>
    </xf>
    <xf numFmtId="0" fontId="49" fillId="0" borderId="39" xfId="0" applyFont="1" applyBorder="1" applyAlignment="1">
      <alignment vertical="center"/>
    </xf>
    <xf numFmtId="0" fontId="49" fillId="0" borderId="40" xfId="0" applyFont="1" applyBorder="1" applyAlignment="1">
      <alignment vertical="center"/>
    </xf>
    <xf numFmtId="0" fontId="49" fillId="0" borderId="41" xfId="0" applyFont="1" applyBorder="1" applyAlignment="1">
      <alignment vertical="center"/>
    </xf>
    <xf numFmtId="0" fontId="49" fillId="0" borderId="42" xfId="0" applyFont="1" applyBorder="1" applyAlignment="1">
      <alignment vertical="center"/>
    </xf>
    <xf numFmtId="0" fontId="54" fillId="0" borderId="43" xfId="0" applyFont="1" applyBorder="1" applyAlignment="1">
      <alignment vertical="center"/>
    </xf>
    <xf numFmtId="0" fontId="54" fillId="0" borderId="44" xfId="0" applyFont="1" applyBorder="1" applyAlignment="1">
      <alignment vertical="center"/>
    </xf>
    <xf numFmtId="0" fontId="54" fillId="0" borderId="38" xfId="0" applyFont="1" applyBorder="1" applyAlignment="1">
      <alignment vertical="center"/>
    </xf>
    <xf numFmtId="0" fontId="54" fillId="0" borderId="41" xfId="0" applyFont="1" applyBorder="1" applyAlignment="1">
      <alignment vertical="center"/>
    </xf>
    <xf numFmtId="0" fontId="49" fillId="0" borderId="45" xfId="0" applyFont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49" fillId="0" borderId="16" xfId="0" applyFont="1" applyFill="1" applyBorder="1" applyAlignment="1">
      <alignment vertical="center"/>
    </xf>
    <xf numFmtId="0" fontId="49" fillId="0" borderId="18" xfId="0" applyFont="1" applyFill="1" applyBorder="1" applyAlignment="1">
      <alignment vertical="center"/>
    </xf>
    <xf numFmtId="0" fontId="49" fillId="0" borderId="4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49" fontId="0" fillId="0" borderId="17" xfId="0" applyNumberForma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55" xfId="0" applyFill="1" applyBorder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/>
    </xf>
    <xf numFmtId="0" fontId="0" fillId="0" borderId="30" xfId="0" applyFill="1" applyBorder="1" applyAlignment="1">
      <alignment vertical="center" shrinkToFit="1"/>
    </xf>
    <xf numFmtId="0" fontId="0" fillId="0" borderId="52" xfId="0" applyFill="1" applyBorder="1" applyAlignment="1">
      <alignment vertical="center"/>
    </xf>
    <xf numFmtId="182" fontId="0" fillId="0" borderId="20" xfId="0" applyNumberFormat="1" applyFill="1" applyBorder="1" applyAlignment="1">
      <alignment horizontal="center" vertical="center"/>
    </xf>
    <xf numFmtId="0" fontId="0" fillId="0" borderId="50" xfId="0" applyFill="1" applyBorder="1" applyAlignment="1">
      <alignment vertical="center" shrinkToFit="1"/>
    </xf>
    <xf numFmtId="0" fontId="0" fillId="0" borderId="53" xfId="0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1" xfId="0" applyFill="1" applyBorder="1" applyAlignment="1">
      <alignment vertical="center" shrinkToFit="1"/>
    </xf>
    <xf numFmtId="0" fontId="0" fillId="0" borderId="62" xfId="0" applyFill="1" applyBorder="1" applyAlignment="1">
      <alignment vertical="center"/>
    </xf>
    <xf numFmtId="0" fontId="0" fillId="0" borderId="3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49" fillId="0" borderId="45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38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45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33" borderId="19" xfId="0" applyNumberFormat="1" applyFill="1" applyBorder="1" applyAlignment="1" applyProtection="1">
      <alignment horizontal="left" vertical="center" shrinkToFit="1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49" fontId="0" fillId="33" borderId="17" xfId="0" applyNumberFormat="1" applyFill="1" applyBorder="1" applyAlignment="1" applyProtection="1">
      <alignment horizontal="left" vertical="center"/>
      <protection locked="0"/>
    </xf>
    <xf numFmtId="49" fontId="0" fillId="33" borderId="17" xfId="0" applyNumberFormat="1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44" fillId="34" borderId="0" xfId="0" applyFont="1" applyFill="1" applyAlignment="1">
      <alignment vertical="center" shrinkToFit="1"/>
    </xf>
    <xf numFmtId="49" fontId="0" fillId="33" borderId="30" xfId="0" applyNumberFormat="1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49" fillId="0" borderId="63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9" fillId="0" borderId="65" xfId="0" applyFont="1" applyBorder="1" applyAlignment="1">
      <alignment vertical="center" textRotation="255"/>
    </xf>
    <xf numFmtId="0" fontId="0" fillId="0" borderId="64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39" xfId="0" applyBorder="1" applyAlignment="1">
      <alignment vertical="center"/>
    </xf>
    <xf numFmtId="0" fontId="56" fillId="0" borderId="0" xfId="0" applyFont="1" applyAlignment="1">
      <alignment horizontal="distributed" vertical="center" indent="2"/>
    </xf>
    <xf numFmtId="0" fontId="56" fillId="0" borderId="0" xfId="0" applyFont="1" applyAlignment="1">
      <alignment horizontal="distributed" vertical="center" indent="3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9" xfId="0" applyBorder="1" applyAlignment="1">
      <alignment vertical="center"/>
    </xf>
    <xf numFmtId="0" fontId="49" fillId="0" borderId="29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68" xfId="0" applyFont="1" applyBorder="1" applyAlignment="1">
      <alignment horizontal="distributed" vertical="center" indent="1"/>
    </xf>
    <xf numFmtId="0" fontId="49" fillId="0" borderId="12" xfId="0" applyFont="1" applyBorder="1" applyAlignment="1">
      <alignment horizontal="distributed" vertical="center" indent="1"/>
    </xf>
    <xf numFmtId="0" fontId="49" fillId="0" borderId="13" xfId="0" applyFont="1" applyBorder="1" applyAlignment="1">
      <alignment horizontal="distributed" vertical="center" indent="1"/>
    </xf>
    <xf numFmtId="0" fontId="49" fillId="0" borderId="66" xfId="0" applyFont="1" applyBorder="1" applyAlignment="1">
      <alignment horizontal="distributed" vertical="center" indent="1"/>
    </xf>
    <xf numFmtId="0" fontId="49" fillId="0" borderId="0" xfId="0" applyFont="1" applyBorder="1" applyAlignment="1">
      <alignment horizontal="distributed" vertical="center" indent="1"/>
    </xf>
    <xf numFmtId="0" fontId="49" fillId="0" borderId="15" xfId="0" applyFont="1" applyBorder="1" applyAlignment="1">
      <alignment horizontal="distributed" vertical="center" indent="1"/>
    </xf>
    <xf numFmtId="0" fontId="49" fillId="0" borderId="67" xfId="0" applyFont="1" applyBorder="1" applyAlignment="1">
      <alignment horizontal="distributed" vertical="center" indent="1"/>
    </xf>
    <xf numFmtId="0" fontId="49" fillId="0" borderId="40" xfId="0" applyFont="1" applyBorder="1" applyAlignment="1">
      <alignment horizontal="distributed" vertical="center" indent="1"/>
    </xf>
    <xf numFmtId="0" fontId="49" fillId="0" borderId="39" xfId="0" applyFont="1" applyBorder="1" applyAlignment="1">
      <alignment horizontal="distributed" vertical="center" indent="1"/>
    </xf>
    <xf numFmtId="0" fontId="57" fillId="0" borderId="12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40" xfId="0" applyFont="1" applyBorder="1" applyAlignment="1">
      <alignment horizontal="left" vertical="center" wrapText="1"/>
    </xf>
    <xf numFmtId="0" fontId="53" fillId="33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9" fillId="0" borderId="69" xfId="0" applyFont="1" applyBorder="1" applyAlignment="1">
      <alignment vertical="top"/>
    </xf>
    <xf numFmtId="0" fontId="0" fillId="0" borderId="25" xfId="0" applyBorder="1" applyAlignment="1">
      <alignment vertical="center"/>
    </xf>
    <xf numFmtId="0" fontId="49" fillId="0" borderId="70" xfId="0" applyFont="1" applyBorder="1" applyAlignment="1">
      <alignment vertical="top"/>
    </xf>
    <xf numFmtId="0" fontId="0" fillId="0" borderId="71" xfId="0" applyBorder="1" applyAlignment="1">
      <alignment vertical="center"/>
    </xf>
    <xf numFmtId="0" fontId="52" fillId="33" borderId="17" xfId="0" applyFont="1" applyFill="1" applyBorder="1" applyAlignment="1">
      <alignment horizontal="center" vertical="center"/>
    </xf>
    <xf numFmtId="0" fontId="51" fillId="0" borderId="69" xfId="0" applyFont="1" applyBorder="1" applyAlignment="1">
      <alignment horizontal="center" vertical="top"/>
    </xf>
    <xf numFmtId="0" fontId="54" fillId="0" borderId="69" xfId="0" applyFont="1" applyBorder="1" applyAlignment="1">
      <alignment horizontal="center" vertical="center"/>
    </xf>
    <xf numFmtId="0" fontId="58" fillId="0" borderId="25" xfId="0" applyFont="1" applyBorder="1" applyAlignment="1">
      <alignment vertical="center"/>
    </xf>
    <xf numFmtId="0" fontId="54" fillId="0" borderId="72" xfId="0" applyFont="1" applyBorder="1" applyAlignment="1">
      <alignment horizontal="center" vertical="center"/>
    </xf>
    <xf numFmtId="0" fontId="58" fillId="0" borderId="73" xfId="0" applyFont="1" applyBorder="1" applyAlignment="1">
      <alignment vertical="center"/>
    </xf>
    <xf numFmtId="0" fontId="51" fillId="0" borderId="74" xfId="0" applyFont="1" applyBorder="1" applyAlignment="1">
      <alignment horizontal="center" vertical="top"/>
    </xf>
    <xf numFmtId="0" fontId="0" fillId="0" borderId="75" xfId="0" applyBorder="1" applyAlignment="1">
      <alignment vertical="center"/>
    </xf>
    <xf numFmtId="0" fontId="52" fillId="0" borderId="68" xfId="0" applyFont="1" applyBorder="1" applyAlignment="1">
      <alignment horizontal="center" vertical="center"/>
    </xf>
    <xf numFmtId="0" fontId="52" fillId="0" borderId="66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4" fillId="0" borderId="74" xfId="0" applyFont="1" applyBorder="1" applyAlignment="1">
      <alignment horizontal="center" vertical="center"/>
    </xf>
    <xf numFmtId="0" fontId="58" fillId="0" borderId="75" xfId="0" applyFont="1" applyBorder="1" applyAlignment="1">
      <alignment vertical="center"/>
    </xf>
    <xf numFmtId="0" fontId="59" fillId="0" borderId="24" xfId="0" applyFont="1" applyBorder="1" applyAlignment="1">
      <alignment horizontal="center" vertical="center"/>
    </xf>
    <xf numFmtId="0" fontId="59" fillId="0" borderId="76" xfId="0" applyFont="1" applyBorder="1" applyAlignment="1">
      <alignment horizontal="center" vertical="center"/>
    </xf>
    <xf numFmtId="0" fontId="51" fillId="0" borderId="19" xfId="0" applyFont="1" applyBorder="1" applyAlignment="1">
      <alignment horizontal="right" vertical="top"/>
    </xf>
    <xf numFmtId="0" fontId="51" fillId="0" borderId="20" xfId="0" applyFont="1" applyBorder="1" applyAlignment="1">
      <alignment horizontal="right" vertical="top"/>
    </xf>
    <xf numFmtId="0" fontId="51" fillId="0" borderId="55" xfId="0" applyFont="1" applyBorder="1" applyAlignment="1">
      <alignment horizontal="right" vertical="top"/>
    </xf>
    <xf numFmtId="0" fontId="49" fillId="0" borderId="12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59" fillId="0" borderId="77" xfId="0" applyFont="1" applyBorder="1" applyAlignment="1">
      <alignment horizontal="center" vertical="center"/>
    </xf>
    <xf numFmtId="0" fontId="59" fillId="0" borderId="78" xfId="0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79" xfId="0" applyFont="1" applyBorder="1" applyAlignment="1">
      <alignment horizontal="distributed" vertical="center" indent="1"/>
    </xf>
    <xf numFmtId="0" fontId="49" fillId="0" borderId="30" xfId="0" applyFont="1" applyBorder="1" applyAlignment="1">
      <alignment horizontal="distributed" vertical="center" indent="1"/>
    </xf>
    <xf numFmtId="0" fontId="49" fillId="0" borderId="52" xfId="0" applyFont="1" applyBorder="1" applyAlignment="1">
      <alignment horizontal="distributed" vertical="center" indent="1"/>
    </xf>
    <xf numFmtId="0" fontId="49" fillId="0" borderId="80" xfId="0" applyFont="1" applyBorder="1" applyAlignment="1">
      <alignment horizontal="distributed" vertical="center" indent="1"/>
    </xf>
    <xf numFmtId="0" fontId="49" fillId="0" borderId="81" xfId="0" applyFont="1" applyBorder="1" applyAlignment="1">
      <alignment horizontal="distributed" vertical="center" indent="1"/>
    </xf>
    <xf numFmtId="0" fontId="49" fillId="0" borderId="57" xfId="0" applyFont="1" applyBorder="1" applyAlignment="1">
      <alignment horizontal="distributed" vertical="center" indent="1"/>
    </xf>
    <xf numFmtId="0" fontId="49" fillId="0" borderId="82" xfId="0" applyFont="1" applyBorder="1" applyAlignment="1">
      <alignment horizontal="distributed" vertical="center" indent="1"/>
    </xf>
    <xf numFmtId="0" fontId="49" fillId="0" borderId="50" xfId="0" applyFont="1" applyBorder="1" applyAlignment="1">
      <alignment horizontal="distributed" vertical="center" indent="1"/>
    </xf>
    <xf numFmtId="0" fontId="49" fillId="0" borderId="53" xfId="0" applyFont="1" applyBorder="1" applyAlignment="1">
      <alignment horizontal="distributed" vertical="center" indent="1"/>
    </xf>
    <xf numFmtId="0" fontId="49" fillId="0" borderId="83" xfId="0" applyFont="1" applyBorder="1" applyAlignment="1">
      <alignment horizontal="distributed" vertical="center" indent="1"/>
    </xf>
    <xf numFmtId="0" fontId="49" fillId="0" borderId="84" xfId="0" applyFont="1" applyBorder="1" applyAlignment="1">
      <alignment horizontal="distributed" vertical="center" indent="1"/>
    </xf>
    <xf numFmtId="0" fontId="49" fillId="0" borderId="54" xfId="0" applyFont="1" applyBorder="1" applyAlignment="1">
      <alignment horizontal="distributed" vertical="center" indent="1"/>
    </xf>
    <xf numFmtId="0" fontId="51" fillId="0" borderId="68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9" fillId="0" borderId="12" xfId="0" applyFont="1" applyBorder="1" applyAlignment="1">
      <alignment horizontal="center" vertical="center" shrinkToFit="1"/>
    </xf>
    <xf numFmtId="0" fontId="59" fillId="0" borderId="17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49" fillId="0" borderId="37" xfId="0" applyFont="1" applyBorder="1" applyAlignment="1">
      <alignment horizontal="center" vertical="center"/>
    </xf>
    <xf numFmtId="0" fontId="49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49" fillId="0" borderId="37" xfId="0" applyFont="1" applyBorder="1" applyAlignment="1">
      <alignment horizontal="distributed" vertical="center" indent="1"/>
    </xf>
    <xf numFmtId="0" fontId="49" fillId="0" borderId="17" xfId="0" applyFont="1" applyBorder="1" applyAlignment="1">
      <alignment horizontal="distributed" vertical="center" indent="1"/>
    </xf>
    <xf numFmtId="0" fontId="49" fillId="0" borderId="18" xfId="0" applyFont="1" applyBorder="1" applyAlignment="1">
      <alignment horizontal="distributed" vertical="center" indent="1"/>
    </xf>
    <xf numFmtId="0" fontId="49" fillId="0" borderId="45" xfId="0" applyFont="1" applyBorder="1" applyAlignment="1">
      <alignment vertical="center" shrinkToFit="1"/>
    </xf>
    <xf numFmtId="0" fontId="49" fillId="0" borderId="40" xfId="0" applyFont="1" applyBorder="1" applyAlignment="1">
      <alignment vertical="center" shrinkToFit="1"/>
    </xf>
    <xf numFmtId="0" fontId="49" fillId="0" borderId="31" xfId="0" applyFont="1" applyBorder="1" applyAlignment="1">
      <alignment vertical="center" shrinkToFit="1"/>
    </xf>
    <xf numFmtId="0" fontId="49" fillId="0" borderId="41" xfId="0" applyFont="1" applyBorder="1" applyAlignment="1">
      <alignment vertical="center" shrinkToFit="1"/>
    </xf>
    <xf numFmtId="0" fontId="49" fillId="0" borderId="85" xfId="0" applyFont="1" applyBorder="1" applyAlignment="1">
      <alignment horizontal="distributed" vertical="center" indent="1"/>
    </xf>
    <xf numFmtId="0" fontId="49" fillId="0" borderId="20" xfId="0" applyFont="1" applyBorder="1" applyAlignment="1">
      <alignment horizontal="distributed" vertical="center" indent="1"/>
    </xf>
    <xf numFmtId="0" fontId="49" fillId="0" borderId="55" xfId="0" applyFont="1" applyBorder="1" applyAlignment="1">
      <alignment horizontal="distributed" vertical="center" indent="1"/>
    </xf>
    <xf numFmtId="0" fontId="60" fillId="0" borderId="14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49" fillId="0" borderId="86" xfId="0" applyFont="1" applyBorder="1" applyAlignment="1">
      <alignment horizontal="distributed" vertical="center" indent="1"/>
    </xf>
    <xf numFmtId="0" fontId="49" fillId="0" borderId="87" xfId="0" applyFont="1" applyBorder="1" applyAlignment="1">
      <alignment horizontal="distributed" vertical="center" indent="1"/>
    </xf>
    <xf numFmtId="0" fontId="49" fillId="0" borderId="88" xfId="0" applyFont="1" applyBorder="1" applyAlignment="1">
      <alignment horizontal="distributed" vertical="center" indent="1"/>
    </xf>
    <xf numFmtId="0" fontId="49" fillId="0" borderId="89" xfId="0" applyFont="1" applyBorder="1" applyAlignment="1">
      <alignment horizontal="distributed" vertical="center" indent="1"/>
    </xf>
    <xf numFmtId="0" fontId="49" fillId="0" borderId="90" xfId="0" applyFont="1" applyBorder="1" applyAlignment="1">
      <alignment horizontal="distributed" vertical="center" indent="1"/>
    </xf>
    <xf numFmtId="0" fontId="49" fillId="0" borderId="91" xfId="0" applyFont="1" applyBorder="1" applyAlignment="1">
      <alignment horizontal="distributed" vertical="center" indent="1"/>
    </xf>
    <xf numFmtId="0" fontId="49" fillId="0" borderId="45" xfId="0" applyFont="1" applyBorder="1" applyAlignment="1">
      <alignment horizontal="left" vertical="center" shrinkToFit="1"/>
    </xf>
    <xf numFmtId="0" fontId="49" fillId="0" borderId="40" xfId="0" applyFont="1" applyBorder="1" applyAlignment="1">
      <alignment horizontal="left" vertical="center" shrinkToFit="1"/>
    </xf>
    <xf numFmtId="0" fontId="54" fillId="0" borderId="12" xfId="0" applyFont="1" applyBorder="1" applyAlignment="1">
      <alignment vertical="center"/>
    </xf>
    <xf numFmtId="0" fontId="54" fillId="0" borderId="17" xfId="0" applyFont="1" applyBorder="1" applyAlignment="1">
      <alignment vertical="center" shrinkToFit="1"/>
    </xf>
    <xf numFmtId="0" fontId="54" fillId="0" borderId="40" xfId="0" applyFont="1" applyBorder="1" applyAlignment="1">
      <alignment vertical="center"/>
    </xf>
    <xf numFmtId="0" fontId="61" fillId="0" borderId="45" xfId="0" applyFont="1" applyBorder="1" applyAlignment="1">
      <alignment horizontal="left"/>
    </xf>
    <xf numFmtId="0" fontId="61" fillId="0" borderId="40" xfId="0" applyFont="1" applyBorder="1" applyAlignment="1">
      <alignment horizontal="left"/>
    </xf>
    <xf numFmtId="0" fontId="5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9" fillId="0" borderId="47" xfId="0" applyFont="1" applyBorder="1" applyAlignment="1">
      <alignment vertical="center"/>
    </xf>
    <xf numFmtId="0" fontId="62" fillId="0" borderId="47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1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1" fillId="0" borderId="14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34" xfId="0" applyFont="1" applyBorder="1" applyAlignment="1">
      <alignment horizontal="center" vertical="center" shrinkToFit="1"/>
    </xf>
    <xf numFmtId="0" fontId="55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58" fontId="49" fillId="0" borderId="14" xfId="0" applyNumberFormat="1" applyFont="1" applyBorder="1" applyAlignment="1">
      <alignment horizontal="center" vertical="center"/>
    </xf>
    <xf numFmtId="58" fontId="49" fillId="0" borderId="0" xfId="0" applyNumberFormat="1" applyFont="1" applyBorder="1" applyAlignment="1">
      <alignment horizontal="center" vertical="center"/>
    </xf>
    <xf numFmtId="58" fontId="49" fillId="0" borderId="34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5" fillId="0" borderId="93" xfId="0" applyFont="1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4" xfId="0" applyBorder="1" applyAlignment="1">
      <alignment horizontal="center" vertical="center" shrinkToFit="1"/>
    </xf>
    <xf numFmtId="0" fontId="54" fillId="0" borderId="94" xfId="0" applyFont="1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49" fillId="0" borderId="96" xfId="0" applyFont="1" applyBorder="1" applyAlignment="1">
      <alignment horizontal="distributed" vertical="center" indent="1"/>
    </xf>
    <xf numFmtId="0" fontId="49" fillId="0" borderId="97" xfId="0" applyFont="1" applyBorder="1" applyAlignment="1">
      <alignment horizontal="distributed" vertical="center" indent="1"/>
    </xf>
    <xf numFmtId="0" fontId="49" fillId="0" borderId="98" xfId="0" applyFont="1" applyBorder="1" applyAlignment="1">
      <alignment horizontal="distributed" vertical="center" indent="1"/>
    </xf>
    <xf numFmtId="0" fontId="54" fillId="0" borderId="97" xfId="0" applyFont="1" applyBorder="1" applyAlignment="1">
      <alignment vertical="center"/>
    </xf>
    <xf numFmtId="0" fontId="55" fillId="0" borderId="99" xfId="0" applyFont="1" applyBorder="1" applyAlignment="1">
      <alignment vertical="center"/>
    </xf>
    <xf numFmtId="0" fontId="0" fillId="0" borderId="100" xfId="0" applyBorder="1" applyAlignment="1">
      <alignment vertical="center"/>
    </xf>
    <xf numFmtId="0" fontId="54" fillId="0" borderId="100" xfId="0" applyFont="1" applyBorder="1" applyAlignment="1">
      <alignment vertical="center"/>
    </xf>
    <xf numFmtId="0" fontId="59" fillId="0" borderId="47" xfId="0" applyFont="1" applyBorder="1" applyAlignment="1">
      <alignment vertical="center" shrinkToFit="1"/>
    </xf>
    <xf numFmtId="0" fontId="62" fillId="0" borderId="47" xfId="0" applyFont="1" applyBorder="1" applyAlignment="1">
      <alignment vertical="center" shrinkToFit="1"/>
    </xf>
    <xf numFmtId="0" fontId="62" fillId="0" borderId="0" xfId="0" applyFont="1" applyBorder="1" applyAlignment="1">
      <alignment vertical="center" shrinkToFit="1"/>
    </xf>
    <xf numFmtId="0" fontId="62" fillId="0" borderId="17" xfId="0" applyFont="1" applyBorder="1" applyAlignment="1">
      <alignment vertical="center" shrinkToFit="1"/>
    </xf>
    <xf numFmtId="0" fontId="55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63" fillId="33" borderId="40" xfId="0" applyFont="1" applyFill="1" applyBorder="1" applyAlignment="1">
      <alignment horizontal="center" vertical="center"/>
    </xf>
    <xf numFmtId="0" fontId="49" fillId="0" borderId="65" xfId="0" applyFont="1" applyBorder="1" applyAlignment="1">
      <alignment horizontal="distributed" vertical="center" indent="1"/>
    </xf>
    <xf numFmtId="0" fontId="49" fillId="0" borderId="45" xfId="0" applyFont="1" applyBorder="1" applyAlignment="1">
      <alignment horizontal="distributed" vertical="center" indent="1"/>
    </xf>
    <xf numFmtId="0" fontId="49" fillId="0" borderId="64" xfId="0" applyFont="1" applyBorder="1" applyAlignment="1">
      <alignment horizontal="distributed" vertical="center" indent="1"/>
    </xf>
    <xf numFmtId="0" fontId="51" fillId="0" borderId="63" xfId="0" applyFont="1" applyBorder="1" applyAlignment="1">
      <alignment vertical="center"/>
    </xf>
    <xf numFmtId="0" fontId="51" fillId="0" borderId="45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0" fontId="49" fillId="0" borderId="45" xfId="0" applyFont="1" applyBorder="1" applyAlignment="1">
      <alignment horizontal="left" vertical="center"/>
    </xf>
    <xf numFmtId="0" fontId="49" fillId="0" borderId="45" xfId="0" applyFont="1" applyBorder="1" applyAlignment="1">
      <alignment vertical="center"/>
    </xf>
    <xf numFmtId="0" fontId="61" fillId="0" borderId="0" xfId="0" applyFont="1" applyBorder="1" applyAlignment="1">
      <alignment horizontal="left"/>
    </xf>
    <xf numFmtId="0" fontId="61" fillId="0" borderId="0" xfId="0" applyFont="1" applyAlignment="1">
      <alignment horizontal="center" vertical="center"/>
    </xf>
    <xf numFmtId="187" fontId="49" fillId="0" borderId="0" xfId="0" applyNumberFormat="1" applyFon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184" fontId="0" fillId="33" borderId="19" xfId="0" applyNumberFormat="1" applyFill="1" applyBorder="1" applyAlignment="1" applyProtection="1">
      <alignment horizontal="left" vertical="center"/>
      <protection locked="0"/>
    </xf>
    <xf numFmtId="184" fontId="0" fillId="33" borderId="20" xfId="0" applyNumberForma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181" fontId="0" fillId="33" borderId="19" xfId="0" applyNumberForma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0" fontId="0" fillId="0" borderId="20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103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33" borderId="27" xfId="0" applyFill="1" applyBorder="1" applyAlignment="1" applyProtection="1">
      <alignment vertical="center" shrinkToFit="1"/>
      <protection locked="0"/>
    </xf>
    <xf numFmtId="0" fontId="0" fillId="33" borderId="50" xfId="0" applyFill="1" applyBorder="1" applyAlignment="1" applyProtection="1">
      <alignment vertical="center" shrinkToFit="1"/>
      <protection locked="0"/>
    </xf>
    <xf numFmtId="0" fontId="0" fillId="33" borderId="19" xfId="0" applyFill="1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55" xfId="0" applyBorder="1" applyAlignment="1" applyProtection="1">
      <alignment vertical="center" shrinkToFit="1"/>
      <protection locked="0"/>
    </xf>
    <xf numFmtId="0" fontId="0" fillId="33" borderId="26" xfId="0" applyFill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vertical="center" shrinkToFit="1"/>
      <protection locked="0"/>
    </xf>
    <xf numFmtId="0" fontId="0" fillId="33" borderId="16" xfId="0" applyFill="1" applyBorder="1" applyAlignment="1" applyProtection="1">
      <alignment vertical="center" shrinkToFit="1"/>
      <protection locked="0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20" xfId="0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0" xfId="0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0" fillId="0" borderId="102" xfId="0" applyBorder="1" applyAlignment="1">
      <alignment horizontal="left" vertical="center"/>
    </xf>
    <xf numFmtId="0" fontId="0" fillId="0" borderId="50" xfId="0" applyBorder="1" applyAlignment="1" applyProtection="1">
      <alignment vertical="center" shrinkToFit="1"/>
      <protection locked="0"/>
    </xf>
    <xf numFmtId="0" fontId="0" fillId="33" borderId="84" xfId="0" applyFill="1" applyBorder="1" applyAlignment="1" applyProtection="1">
      <alignment vertical="center" shrinkToFit="1"/>
      <protection locked="0"/>
    </xf>
    <xf numFmtId="0" fontId="0" fillId="0" borderId="84" xfId="0" applyBorder="1" applyAlignment="1" applyProtection="1">
      <alignment vertical="center" shrinkToFit="1"/>
      <protection locked="0"/>
    </xf>
    <xf numFmtId="0" fontId="0" fillId="33" borderId="105" xfId="0" applyFill="1" applyBorder="1" applyAlignment="1" applyProtection="1">
      <alignment vertical="center" shrinkToFit="1"/>
      <protection locked="0"/>
    </xf>
    <xf numFmtId="0" fontId="0" fillId="0" borderId="51" xfId="0" applyBorder="1" applyAlignment="1" applyProtection="1">
      <alignment vertical="center" shrinkToFit="1"/>
      <protection locked="0"/>
    </xf>
    <xf numFmtId="0" fontId="0" fillId="0" borderId="10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33" borderId="107" xfId="0" applyFill="1" applyBorder="1" applyAlignment="1" applyProtection="1">
      <alignment vertical="center" shrinkToFit="1"/>
      <protection locked="0"/>
    </xf>
    <xf numFmtId="0" fontId="0" fillId="33" borderId="108" xfId="0" applyFill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09" xfId="0" applyBorder="1" applyAlignment="1" applyProtection="1">
      <alignment vertical="center" shrinkToFit="1"/>
      <protection locked="0"/>
    </xf>
    <xf numFmtId="0" fontId="0" fillId="33" borderId="19" xfId="0" applyFill="1" applyBorder="1" applyAlignment="1" applyProtection="1">
      <alignment horizontal="left" vertical="center" shrinkToFit="1"/>
      <protection locked="0"/>
    </xf>
    <xf numFmtId="181" fontId="0" fillId="0" borderId="20" xfId="0" applyNumberFormat="1" applyFill="1" applyBorder="1" applyAlignment="1">
      <alignment horizontal="left" vertical="center" shrinkToFit="1"/>
    </xf>
    <xf numFmtId="49" fontId="0" fillId="33" borderId="20" xfId="0" applyNumberFormat="1" applyFill="1" applyBorder="1" applyAlignment="1" applyProtection="1">
      <alignment horizontal="left" vertical="center"/>
      <protection locked="0"/>
    </xf>
    <xf numFmtId="184" fontId="0" fillId="0" borderId="20" xfId="0" applyNumberFormat="1" applyFill="1" applyBorder="1" applyAlignment="1">
      <alignment horizontal="left" vertical="center" shrinkToFit="1"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110" xfId="0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8">
    <dxf>
      <fill>
        <patternFill>
          <bgColor rgb="FFFF99C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93"/>
  <sheetViews>
    <sheetView tabSelected="1" view="pageBreakPreview" zoomScaleSheetLayoutView="100" zoomScalePageLayoutView="0" workbookViewId="0" topLeftCell="C1">
      <selection activeCell="D8" sqref="D8:G8"/>
    </sheetView>
  </sheetViews>
  <sheetFormatPr defaultColWidth="9.140625" defaultRowHeight="15"/>
  <cols>
    <col min="2" max="2" width="11.57421875" style="0" bestFit="1" customWidth="1"/>
    <col min="3" max="3" width="12.140625" style="0" bestFit="1" customWidth="1"/>
    <col min="4" max="4" width="5.8515625" style="0" customWidth="1"/>
    <col min="5" max="5" width="2.421875" style="75" bestFit="1" customWidth="1"/>
    <col min="6" max="6" width="5.421875" style="75" bestFit="1" customWidth="1"/>
    <col min="7" max="7" width="2.421875" style="75" bestFit="1" customWidth="1"/>
    <col min="8" max="8" width="5.421875" style="0" bestFit="1" customWidth="1"/>
    <col min="9" max="9" width="12.28125" style="0" customWidth="1"/>
    <col min="10" max="10" width="14.421875" style="0" customWidth="1"/>
    <col min="11" max="44" width="2.57421875" style="0" customWidth="1"/>
  </cols>
  <sheetData>
    <row r="1" spans="1:44" s="118" customFormat="1" ht="17.25">
      <c r="A1" s="159" t="s">
        <v>122</v>
      </c>
      <c r="B1" s="159"/>
      <c r="C1" s="159"/>
      <c r="D1" s="159"/>
      <c r="E1" s="159"/>
      <c r="F1" s="159"/>
      <c r="G1" s="159"/>
      <c r="H1" s="159"/>
      <c r="I1" s="159"/>
      <c r="J1" s="159"/>
      <c r="K1" s="160" t="s">
        <v>121</v>
      </c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</row>
    <row r="2" spans="11:44" ht="18.75" customHeight="1"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40" t="s">
        <v>46</v>
      </c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2"/>
      <c r="AI2" s="2"/>
      <c r="AJ2" s="2"/>
      <c r="AK2" s="143" t="s">
        <v>133</v>
      </c>
      <c r="AL2" s="143"/>
      <c r="AM2" s="143"/>
      <c r="AN2" s="143"/>
      <c r="AO2" s="143"/>
      <c r="AP2" s="143"/>
      <c r="AQ2" s="117"/>
      <c r="AR2" s="117"/>
    </row>
    <row r="3" spans="1:44" ht="13.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4.25" thickBot="1">
      <c r="A4" t="s">
        <v>58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48" t="s">
        <v>47</v>
      </c>
      <c r="AJ4" s="148"/>
      <c r="AK4" s="148"/>
      <c r="AL4" s="341">
        <f>IF('入力用シート'!$D$5="","",'入力用シート'!$D$5)</f>
        <v>43922</v>
      </c>
      <c r="AM4" s="341"/>
      <c r="AN4" s="341"/>
      <c r="AO4" s="341"/>
      <c r="AP4" s="341"/>
      <c r="AQ4" s="341"/>
      <c r="AR4" s="341"/>
    </row>
    <row r="5" spans="2:44" ht="13.5" customHeight="1">
      <c r="B5" s="32" t="s">
        <v>47</v>
      </c>
      <c r="C5" s="87"/>
      <c r="D5" s="350">
        <v>43922</v>
      </c>
      <c r="E5" s="351"/>
      <c r="F5" s="352"/>
      <c r="G5" s="401" t="s">
        <v>117</v>
      </c>
      <c r="H5" s="358"/>
      <c r="I5" s="359"/>
      <c r="K5" s="153" t="s">
        <v>124</v>
      </c>
      <c r="L5" s="154"/>
      <c r="M5" s="136" t="s">
        <v>127</v>
      </c>
      <c r="N5" s="137"/>
      <c r="O5" s="137"/>
      <c r="P5" s="137"/>
      <c r="Q5" s="137"/>
      <c r="R5" s="137"/>
      <c r="S5" s="138"/>
      <c r="T5" s="136" t="s">
        <v>126</v>
      </c>
      <c r="U5" s="137"/>
      <c r="V5" s="137"/>
      <c r="W5" s="137"/>
      <c r="X5" s="137"/>
      <c r="Y5" s="137"/>
      <c r="Z5" s="138"/>
      <c r="AA5" s="136" t="s">
        <v>125</v>
      </c>
      <c r="AB5" s="137"/>
      <c r="AC5" s="137"/>
      <c r="AD5" s="137"/>
      <c r="AE5" s="137"/>
      <c r="AF5" s="137"/>
      <c r="AG5" s="138"/>
      <c r="AH5" s="136" t="s">
        <v>33</v>
      </c>
      <c r="AI5" s="137"/>
      <c r="AJ5" s="137"/>
      <c r="AK5" s="137"/>
      <c r="AL5" s="137"/>
      <c r="AM5" s="137"/>
      <c r="AN5" s="138"/>
      <c r="AO5" s="136" t="s">
        <v>59</v>
      </c>
      <c r="AP5" s="342"/>
      <c r="AQ5" s="342"/>
      <c r="AR5" s="343"/>
    </row>
    <row r="6" spans="2:44" ht="13.5">
      <c r="B6" s="32" t="s">
        <v>128</v>
      </c>
      <c r="C6" s="87"/>
      <c r="D6" s="134"/>
      <c r="E6" s="135"/>
      <c r="F6" s="135"/>
      <c r="G6" s="135"/>
      <c r="H6" s="358"/>
      <c r="I6" s="359"/>
      <c r="K6" s="155"/>
      <c r="L6" s="156"/>
      <c r="M6" s="139"/>
      <c r="N6" s="140"/>
      <c r="O6" s="140"/>
      <c r="P6" s="140"/>
      <c r="Q6" s="140"/>
      <c r="R6" s="140"/>
      <c r="S6" s="141"/>
      <c r="T6" s="139"/>
      <c r="U6" s="140"/>
      <c r="V6" s="140"/>
      <c r="W6" s="140"/>
      <c r="X6" s="140"/>
      <c r="Y6" s="140"/>
      <c r="Z6" s="141"/>
      <c r="AA6" s="139"/>
      <c r="AB6" s="140"/>
      <c r="AC6" s="140"/>
      <c r="AD6" s="140"/>
      <c r="AE6" s="140"/>
      <c r="AF6" s="140"/>
      <c r="AG6" s="141"/>
      <c r="AH6" s="139"/>
      <c r="AI6" s="140"/>
      <c r="AJ6" s="140"/>
      <c r="AK6" s="140"/>
      <c r="AL6" s="140"/>
      <c r="AM6" s="140"/>
      <c r="AN6" s="141"/>
      <c r="AO6" s="344"/>
      <c r="AP6" s="345"/>
      <c r="AQ6" s="345"/>
      <c r="AR6" s="346"/>
    </row>
    <row r="7" spans="2:44" ht="13.5">
      <c r="B7" s="32" t="s">
        <v>130</v>
      </c>
      <c r="C7" s="87"/>
      <c r="D7" s="134"/>
      <c r="E7" s="402"/>
      <c r="F7" s="402"/>
      <c r="G7" s="135"/>
      <c r="H7" s="33"/>
      <c r="I7" s="87"/>
      <c r="K7" s="155"/>
      <c r="L7" s="156"/>
      <c r="M7" s="120"/>
      <c r="N7" s="121"/>
      <c r="O7" s="121"/>
      <c r="P7" s="121"/>
      <c r="Q7" s="121"/>
      <c r="R7" s="121"/>
      <c r="S7" s="122"/>
      <c r="T7" s="120"/>
      <c r="U7" s="121"/>
      <c r="V7" s="121"/>
      <c r="W7" s="121"/>
      <c r="X7" s="121"/>
      <c r="Y7" s="121"/>
      <c r="Z7" s="122"/>
      <c r="AA7" s="120"/>
      <c r="AB7" s="121"/>
      <c r="AC7" s="121"/>
      <c r="AD7" s="121"/>
      <c r="AE7" s="121"/>
      <c r="AF7" s="121"/>
      <c r="AG7" s="122"/>
      <c r="AH7" s="151" t="s">
        <v>129</v>
      </c>
      <c r="AI7" s="152"/>
      <c r="AJ7" s="152"/>
      <c r="AK7" s="123"/>
      <c r="AL7" s="123"/>
      <c r="AM7" s="123"/>
      <c r="AN7" s="124"/>
      <c r="AO7" s="120"/>
      <c r="AP7" s="121"/>
      <c r="AQ7" s="123"/>
      <c r="AR7" s="125"/>
    </row>
    <row r="8" spans="2:44" ht="13.5">
      <c r="B8" s="32" t="s">
        <v>131</v>
      </c>
      <c r="C8" s="87"/>
      <c r="D8" s="134"/>
      <c r="E8" s="135"/>
      <c r="F8" s="135"/>
      <c r="G8" s="135"/>
      <c r="H8" s="33"/>
      <c r="I8" s="87"/>
      <c r="K8" s="155"/>
      <c r="L8" s="156"/>
      <c r="M8" s="142">
        <f>IF('入力用シート'!$D$6="","",'入力用シート'!$D$6)</f>
      </c>
      <c r="N8" s="148"/>
      <c r="O8" s="148"/>
      <c r="P8" s="148"/>
      <c r="Q8" s="148"/>
      <c r="R8" s="148"/>
      <c r="S8" s="144"/>
      <c r="T8" s="142">
        <f>IF('入力用シート'!$D$7="","",'入力用シート'!$D$7)</f>
      </c>
      <c r="U8" s="148"/>
      <c r="V8" s="148"/>
      <c r="W8" s="148"/>
      <c r="X8" s="148"/>
      <c r="Y8" s="148"/>
      <c r="Z8" s="144"/>
      <c r="AA8" s="142">
        <f>IF('入力用シート'!$D$8="","",'入力用シート'!$D$8)</f>
      </c>
      <c r="AB8" s="148"/>
      <c r="AC8" s="148"/>
      <c r="AD8" s="148"/>
      <c r="AE8" s="148"/>
      <c r="AF8" s="148"/>
      <c r="AG8" s="144"/>
      <c r="AH8" s="142">
        <f>IF('入力用シート'!$D$9="","",'入力用シート'!$D$9)</f>
      </c>
      <c r="AI8" s="143"/>
      <c r="AJ8" s="143"/>
      <c r="AK8" s="143"/>
      <c r="AL8" s="143"/>
      <c r="AM8" s="143"/>
      <c r="AN8" s="144"/>
      <c r="AO8" s="142">
        <f>IF('入力用シート'!$D$10="","",'入力用シート'!$D$10)</f>
      </c>
      <c r="AP8" s="148"/>
      <c r="AQ8" s="148"/>
      <c r="AR8" s="149"/>
    </row>
    <row r="9" spans="2:44" ht="13.5">
      <c r="B9" s="32" t="s">
        <v>132</v>
      </c>
      <c r="C9" s="87"/>
      <c r="D9" s="134"/>
      <c r="E9" s="402"/>
      <c r="F9" s="402"/>
      <c r="G9" s="135"/>
      <c r="H9" s="33"/>
      <c r="I9" s="87"/>
      <c r="K9" s="155"/>
      <c r="L9" s="156"/>
      <c r="M9" s="142"/>
      <c r="N9" s="148"/>
      <c r="O9" s="148"/>
      <c r="P9" s="148"/>
      <c r="Q9" s="148"/>
      <c r="R9" s="148"/>
      <c r="S9" s="144"/>
      <c r="T9" s="142"/>
      <c r="U9" s="148"/>
      <c r="V9" s="148"/>
      <c r="W9" s="148"/>
      <c r="X9" s="148"/>
      <c r="Y9" s="148"/>
      <c r="Z9" s="144"/>
      <c r="AA9" s="142"/>
      <c r="AB9" s="148"/>
      <c r="AC9" s="148"/>
      <c r="AD9" s="148"/>
      <c r="AE9" s="148"/>
      <c r="AF9" s="148"/>
      <c r="AG9" s="144"/>
      <c r="AH9" s="142"/>
      <c r="AI9" s="143"/>
      <c r="AJ9" s="143"/>
      <c r="AK9" s="143"/>
      <c r="AL9" s="143"/>
      <c r="AM9" s="143"/>
      <c r="AN9" s="144"/>
      <c r="AO9" s="142"/>
      <c r="AP9" s="148"/>
      <c r="AQ9" s="148"/>
      <c r="AR9" s="149"/>
    </row>
    <row r="10" spans="2:44" ht="14.25" thickBot="1">
      <c r="B10" s="32" t="s">
        <v>59</v>
      </c>
      <c r="C10" s="87"/>
      <c r="D10" s="353"/>
      <c r="E10" s="352"/>
      <c r="F10" s="93"/>
      <c r="G10" s="93"/>
      <c r="H10" s="33"/>
      <c r="I10" s="87"/>
      <c r="K10" s="157"/>
      <c r="L10" s="158"/>
      <c r="M10" s="145"/>
      <c r="N10" s="146"/>
      <c r="O10" s="146"/>
      <c r="P10" s="146"/>
      <c r="Q10" s="146"/>
      <c r="R10" s="146"/>
      <c r="S10" s="147"/>
      <c r="T10" s="145"/>
      <c r="U10" s="146"/>
      <c r="V10" s="146"/>
      <c r="W10" s="146"/>
      <c r="X10" s="146"/>
      <c r="Y10" s="146"/>
      <c r="Z10" s="147"/>
      <c r="AA10" s="145"/>
      <c r="AB10" s="146"/>
      <c r="AC10" s="146"/>
      <c r="AD10" s="146"/>
      <c r="AE10" s="146"/>
      <c r="AF10" s="146"/>
      <c r="AG10" s="147"/>
      <c r="AH10" s="145"/>
      <c r="AI10" s="146"/>
      <c r="AJ10" s="146"/>
      <c r="AK10" s="146"/>
      <c r="AL10" s="146"/>
      <c r="AM10" s="146"/>
      <c r="AN10" s="147"/>
      <c r="AO10" s="145"/>
      <c r="AP10" s="146"/>
      <c r="AQ10" s="146"/>
      <c r="AR10" s="150"/>
    </row>
    <row r="11" spans="1:44" ht="13.5">
      <c r="A11" s="118"/>
      <c r="D11" s="19"/>
      <c r="E11" s="19"/>
      <c r="F11" s="19"/>
      <c r="G11" s="19"/>
      <c r="J11" s="118"/>
      <c r="K11" s="339" t="s">
        <v>11</v>
      </c>
      <c r="L11" s="339"/>
      <c r="M11" s="339"/>
      <c r="N11" s="339"/>
      <c r="O11" s="339"/>
      <c r="P11" s="339"/>
      <c r="Q11" s="33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4.25" thickBot="1">
      <c r="A12" t="s">
        <v>11</v>
      </c>
      <c r="B12" s="118"/>
      <c r="C12" s="118"/>
      <c r="D12" s="19"/>
      <c r="E12" s="19"/>
      <c r="F12" s="19"/>
      <c r="G12" s="19"/>
      <c r="H12" s="118"/>
      <c r="I12" s="118"/>
      <c r="J12" s="118"/>
      <c r="K12" s="339"/>
      <c r="L12" s="339"/>
      <c r="M12" s="339"/>
      <c r="N12" s="339"/>
      <c r="O12" s="339"/>
      <c r="P12" s="339"/>
      <c r="Q12" s="33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4:44" ht="13.5">
      <c r="D13" s="19"/>
      <c r="E13" s="19"/>
      <c r="F13" s="19"/>
      <c r="G13" s="19"/>
      <c r="J13" s="118"/>
      <c r="K13" s="262" t="s">
        <v>0</v>
      </c>
      <c r="L13" s="263"/>
      <c r="M13" s="263"/>
      <c r="N13" s="263"/>
      <c r="O13" s="263"/>
      <c r="P13" s="264"/>
      <c r="Q13" s="112"/>
      <c r="R13" s="137" t="str">
        <f>IF('入力用シート'!$D$14&lt;&gt;1,"1",VLOOKUP('入力用シート'!$D$14,$K$66:$U$70,3,FALSE))</f>
        <v>①</v>
      </c>
      <c r="S13" s="337" t="s">
        <v>28</v>
      </c>
      <c r="T13" s="337"/>
      <c r="U13" s="337"/>
      <c r="V13" s="337"/>
      <c r="W13" s="109"/>
      <c r="X13" s="137" t="str">
        <f>IF('入力用シート'!$D$14&lt;&gt;2,"2",VLOOKUP('入力用シート'!$D$14,$K$66:$W$70,3,FALSE))</f>
        <v>2</v>
      </c>
      <c r="Y13" s="337" t="s">
        <v>21</v>
      </c>
      <c r="Z13" s="337"/>
      <c r="AA13" s="337"/>
      <c r="AB13" s="109"/>
      <c r="AC13" s="137" t="str">
        <f>IF('入力用シート'!$D$14&lt;&gt;3,"3",VLOOKUP('入力用シート'!$D$14,$K$66:$W$70,3,FALSE))</f>
        <v>3</v>
      </c>
      <c r="AD13" s="337" t="s">
        <v>29</v>
      </c>
      <c r="AE13" s="337"/>
      <c r="AF13" s="337"/>
      <c r="AG13" s="114"/>
      <c r="AH13" s="137" t="str">
        <f>IF('入力用シート'!$D$14&lt;&gt;4,"4",VLOOKUP('入力用シート'!$D$14,$K$66:$W$70,3,FALSE))</f>
        <v>4</v>
      </c>
      <c r="AI13" s="338" t="s">
        <v>30</v>
      </c>
      <c r="AJ13" s="338"/>
      <c r="AK13" s="338"/>
      <c r="AL13" s="114"/>
      <c r="AM13" s="137" t="str">
        <f>IF('入力用シート'!$D$14&lt;&gt;5,"5",VLOOKUP('入力用シート'!$D$14,$K$66:$W$70,3,FALSE))</f>
        <v>5</v>
      </c>
      <c r="AN13" s="337" t="s">
        <v>31</v>
      </c>
      <c r="AO13" s="337"/>
      <c r="AP13" s="337"/>
      <c r="AQ13" s="337"/>
      <c r="AR13" s="41"/>
    </row>
    <row r="14" spans="2:44" ht="13.5">
      <c r="B14" s="92" t="s">
        <v>0</v>
      </c>
      <c r="C14" s="87"/>
      <c r="D14" s="131">
        <v>1</v>
      </c>
      <c r="E14" s="355" t="s">
        <v>120</v>
      </c>
      <c r="F14" s="358"/>
      <c r="G14" s="358"/>
      <c r="H14" s="358"/>
      <c r="I14" s="359"/>
      <c r="K14" s="251"/>
      <c r="L14" s="252"/>
      <c r="M14" s="252"/>
      <c r="N14" s="252"/>
      <c r="O14" s="252"/>
      <c r="P14" s="253"/>
      <c r="Q14" s="113"/>
      <c r="R14" s="140"/>
      <c r="S14" s="173"/>
      <c r="T14" s="173"/>
      <c r="U14" s="173"/>
      <c r="V14" s="173"/>
      <c r="W14" s="110"/>
      <c r="X14" s="140"/>
      <c r="Y14" s="173"/>
      <c r="Z14" s="173"/>
      <c r="AA14" s="173"/>
      <c r="AB14" s="110"/>
      <c r="AC14" s="140"/>
      <c r="AD14" s="173"/>
      <c r="AE14" s="173"/>
      <c r="AF14" s="173"/>
      <c r="AG14" s="115"/>
      <c r="AH14" s="140"/>
      <c r="AI14" s="299"/>
      <c r="AJ14" s="299"/>
      <c r="AK14" s="299"/>
      <c r="AL14" s="115"/>
      <c r="AM14" s="140"/>
      <c r="AN14" s="173"/>
      <c r="AO14" s="173"/>
      <c r="AP14" s="173"/>
      <c r="AQ14" s="173"/>
      <c r="AR14" s="42"/>
    </row>
    <row r="15" spans="2:44" ht="13.5">
      <c r="B15" s="92" t="s">
        <v>1</v>
      </c>
      <c r="C15" s="87"/>
      <c r="D15" s="364" t="s">
        <v>83</v>
      </c>
      <c r="E15" s="365"/>
      <c r="F15" s="365"/>
      <c r="G15" s="365"/>
      <c r="H15" s="365"/>
      <c r="I15" s="366"/>
      <c r="K15" s="244" t="s">
        <v>1</v>
      </c>
      <c r="L15" s="245"/>
      <c r="M15" s="245"/>
      <c r="N15" s="245"/>
      <c r="O15" s="245"/>
      <c r="P15" s="246"/>
      <c r="Q15" s="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45"/>
    </row>
    <row r="16" spans="2:44" ht="14.25">
      <c r="B16" s="81" t="s">
        <v>108</v>
      </c>
      <c r="C16" s="79"/>
      <c r="D16" s="353"/>
      <c r="E16" s="352"/>
      <c r="F16" s="352"/>
      <c r="G16" s="381"/>
      <c r="H16" s="382"/>
      <c r="I16" s="383"/>
      <c r="K16" s="251"/>
      <c r="L16" s="252"/>
      <c r="M16" s="252"/>
      <c r="N16" s="252"/>
      <c r="O16" s="252"/>
      <c r="P16" s="253"/>
      <c r="Q16" s="37"/>
      <c r="R16" s="329" t="str">
        <f>IF('入力用シート'!$D$15="","",'入力用シート'!$D$15)</f>
        <v>浄化槽設置整備事業補助金交付のため</v>
      </c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44"/>
    </row>
    <row r="17" spans="2:44" ht="14.25" thickBot="1">
      <c r="B17" s="347" t="s">
        <v>4</v>
      </c>
      <c r="C17" s="88" t="s">
        <v>92</v>
      </c>
      <c r="D17" s="367"/>
      <c r="E17" s="368"/>
      <c r="F17" s="368"/>
      <c r="G17" s="368"/>
      <c r="H17" s="368"/>
      <c r="I17" s="369"/>
      <c r="K17" s="265"/>
      <c r="L17" s="266"/>
      <c r="M17" s="266"/>
      <c r="N17" s="266"/>
      <c r="O17" s="266"/>
      <c r="P17" s="267"/>
      <c r="Q17" s="49"/>
      <c r="R17" s="51"/>
      <c r="S17" s="51"/>
      <c r="T17" s="51"/>
      <c r="U17" s="51"/>
      <c r="V17" s="51"/>
      <c r="W17" s="51"/>
      <c r="X17" s="330" t="s">
        <v>51</v>
      </c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51"/>
      <c r="AM17" s="51"/>
      <c r="AN17" s="51"/>
      <c r="AO17" s="51"/>
      <c r="AP17" s="51"/>
      <c r="AQ17" s="51"/>
      <c r="AR17" s="52"/>
    </row>
    <row r="18" spans="2:44" ht="13.5">
      <c r="B18" s="348"/>
      <c r="C18" s="78" t="s">
        <v>98</v>
      </c>
      <c r="D18" s="370"/>
      <c r="E18" s="371"/>
      <c r="F18" s="371"/>
      <c r="G18" s="371"/>
      <c r="H18" s="371"/>
      <c r="I18" s="372"/>
      <c r="K18" s="331" t="s">
        <v>2</v>
      </c>
      <c r="L18" s="332"/>
      <c r="M18" s="332"/>
      <c r="N18" s="332"/>
      <c r="O18" s="332"/>
      <c r="P18" s="333"/>
      <c r="Q18" s="334" t="s">
        <v>107</v>
      </c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6"/>
    </row>
    <row r="19" spans="1:44" s="77" customFormat="1" ht="15" thickBot="1">
      <c r="A19"/>
      <c r="B19" s="348"/>
      <c r="C19" s="78" t="s">
        <v>99</v>
      </c>
      <c r="D19" s="373"/>
      <c r="E19" s="374"/>
      <c r="F19" s="374"/>
      <c r="G19" s="374"/>
      <c r="H19" s="374"/>
      <c r="I19" s="375"/>
      <c r="J19"/>
      <c r="K19" s="315" t="s">
        <v>3</v>
      </c>
      <c r="L19" s="316"/>
      <c r="M19" s="316"/>
      <c r="N19" s="316"/>
      <c r="O19" s="316"/>
      <c r="P19" s="317"/>
      <c r="Q19" s="54"/>
      <c r="R19" s="318">
        <f>IF('入力用シート'!$D$16="","",WIDECHAR('入力用シート'!$D$16))</f>
      </c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55"/>
    </row>
    <row r="20" spans="1:44" s="77" customFormat="1" ht="15" customHeight="1" thickTop="1">
      <c r="A20"/>
      <c r="B20" s="348"/>
      <c r="C20" s="88" t="s">
        <v>92</v>
      </c>
      <c r="D20" s="376"/>
      <c r="E20" s="368"/>
      <c r="F20" s="368"/>
      <c r="G20" s="368"/>
      <c r="H20" s="368"/>
      <c r="I20" s="369"/>
      <c r="J20"/>
      <c r="K20" s="244" t="s">
        <v>4</v>
      </c>
      <c r="L20" s="245"/>
      <c r="M20" s="245"/>
      <c r="N20" s="245"/>
      <c r="O20" s="245"/>
      <c r="P20" s="246"/>
      <c r="Q20" s="293" t="s">
        <v>89</v>
      </c>
      <c r="R20" s="294"/>
      <c r="S20" s="294"/>
      <c r="T20" s="294"/>
      <c r="U20" s="294"/>
      <c r="V20" s="156"/>
      <c r="W20" s="319" t="s">
        <v>92</v>
      </c>
      <c r="X20" s="320"/>
      <c r="Y20" s="321">
        <f>IF('入力用シート'!$D$17="","",'入力用シート'!$D$17)</f>
      </c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53"/>
    </row>
    <row r="21" spans="2:44" s="77" customFormat="1" ht="15" customHeight="1">
      <c r="B21" s="348"/>
      <c r="C21" s="89" t="s">
        <v>106</v>
      </c>
      <c r="D21" s="377"/>
      <c r="E21" s="374"/>
      <c r="F21" s="374"/>
      <c r="G21" s="374"/>
      <c r="H21" s="374"/>
      <c r="I21" s="375"/>
      <c r="J21"/>
      <c r="K21" s="251"/>
      <c r="L21" s="252"/>
      <c r="M21" s="252"/>
      <c r="N21" s="252"/>
      <c r="O21" s="252"/>
      <c r="P21" s="253"/>
      <c r="Q21" s="293" t="s">
        <v>90</v>
      </c>
      <c r="R21" s="294"/>
      <c r="S21" s="294"/>
      <c r="T21" s="294"/>
      <c r="U21" s="294"/>
      <c r="V21" s="156"/>
      <c r="W21" s="3"/>
      <c r="X21" s="3"/>
      <c r="Y21" s="322">
        <f>IF('入力用シート'!$D$18="","",'入力用シート'!$D$18)</f>
      </c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45"/>
    </row>
    <row r="22" spans="1:44" s="80" customFormat="1" ht="15" customHeight="1">
      <c r="A22" s="77"/>
      <c r="B22" s="348"/>
      <c r="C22" s="102"/>
      <c r="D22" s="378" t="s">
        <v>101</v>
      </c>
      <c r="E22" s="379"/>
      <c r="F22" s="380" t="s">
        <v>102</v>
      </c>
      <c r="G22" s="379"/>
      <c r="H22" s="97"/>
      <c r="I22" s="98"/>
      <c r="J22"/>
      <c r="K22" s="251"/>
      <c r="L22" s="252"/>
      <c r="M22" s="252"/>
      <c r="N22" s="252"/>
      <c r="O22" s="252"/>
      <c r="P22" s="253"/>
      <c r="Q22" s="293" t="s">
        <v>91</v>
      </c>
      <c r="R22" s="294"/>
      <c r="S22" s="294"/>
      <c r="T22" s="294"/>
      <c r="U22" s="294"/>
      <c r="V22" s="156"/>
      <c r="W22" s="3"/>
      <c r="X22" s="3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45"/>
    </row>
    <row r="23" spans="1:44" ht="15" customHeight="1">
      <c r="A23" s="77"/>
      <c r="B23" s="348"/>
      <c r="C23" s="103" t="s">
        <v>92</v>
      </c>
      <c r="D23" s="362"/>
      <c r="E23" s="363"/>
      <c r="F23" s="403"/>
      <c r="G23" s="387"/>
      <c r="H23" s="100"/>
      <c r="I23" s="101"/>
      <c r="J23" s="19"/>
      <c r="K23" s="251"/>
      <c r="L23" s="252"/>
      <c r="M23" s="252"/>
      <c r="N23" s="252"/>
      <c r="O23" s="252"/>
      <c r="P23" s="253"/>
      <c r="Q23" s="116"/>
      <c r="R23" s="326" t="s">
        <v>103</v>
      </c>
      <c r="S23" s="299"/>
      <c r="T23" s="299"/>
      <c r="U23" s="299"/>
      <c r="V23" s="327"/>
      <c r="W23" s="11"/>
      <c r="X23" s="11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42"/>
    </row>
    <row r="24" spans="1:44" ht="15" customHeight="1">
      <c r="A24" s="80"/>
      <c r="B24" s="348"/>
      <c r="C24" s="360" t="s">
        <v>100</v>
      </c>
      <c r="D24" s="394"/>
      <c r="E24" s="395"/>
      <c r="F24" s="390"/>
      <c r="G24" s="391"/>
      <c r="H24" s="104"/>
      <c r="I24" s="105"/>
      <c r="J24" s="19"/>
      <c r="K24" s="251"/>
      <c r="L24" s="252"/>
      <c r="M24" s="252"/>
      <c r="N24" s="252"/>
      <c r="O24" s="252"/>
      <c r="P24" s="253"/>
      <c r="Q24" s="303" t="s">
        <v>48</v>
      </c>
      <c r="R24" s="304"/>
      <c r="S24" s="304"/>
      <c r="T24" s="304"/>
      <c r="U24" s="304"/>
      <c r="V24" s="305"/>
      <c r="W24" s="306" t="s">
        <v>92</v>
      </c>
      <c r="X24" s="307"/>
      <c r="Y24" s="308">
        <f>IF('入力用シート'!$D$20="","",'入力用シート'!$D$20)</f>
      </c>
      <c r="Z24" s="308"/>
      <c r="AA24" s="308"/>
      <c r="AB24" s="308"/>
      <c r="AC24" s="309">
        <f>IF('入力用シート'!$D$23="","",'入力用シート'!$D$23)</f>
      </c>
      <c r="AD24" s="309"/>
      <c r="AE24" s="309"/>
      <c r="AF24" s="309"/>
      <c r="AG24" s="309">
        <f>IF('入力用シート'!$F$23="","",'入力用シート'!$F$23)</f>
      </c>
      <c r="AH24" s="310"/>
      <c r="AI24" s="310"/>
      <c r="AJ24" s="310"/>
      <c r="AK24" s="311"/>
      <c r="AL24" s="312" t="s">
        <v>104</v>
      </c>
      <c r="AM24" s="313"/>
      <c r="AN24" s="313"/>
      <c r="AO24" s="313"/>
      <c r="AP24" s="313"/>
      <c r="AQ24" s="313"/>
      <c r="AR24" s="314"/>
    </row>
    <row r="25" spans="2:44" ht="15" customHeight="1">
      <c r="B25" s="348"/>
      <c r="C25" s="361"/>
      <c r="D25" s="396"/>
      <c r="E25" s="397"/>
      <c r="F25" s="392"/>
      <c r="G25" s="393"/>
      <c r="H25" s="95"/>
      <c r="I25" s="96"/>
      <c r="J25" s="119"/>
      <c r="K25" s="251"/>
      <c r="L25" s="252"/>
      <c r="M25" s="252"/>
      <c r="N25" s="252"/>
      <c r="O25" s="252"/>
      <c r="P25" s="253"/>
      <c r="Q25" s="275" t="s">
        <v>10</v>
      </c>
      <c r="R25" s="204"/>
      <c r="S25" s="204"/>
      <c r="T25" s="204"/>
      <c r="U25" s="204"/>
      <c r="V25" s="276"/>
      <c r="W25" s="63"/>
      <c r="X25" s="64"/>
      <c r="Y25" s="277">
        <f>IF('入力用シート'!$D$21="","",'入力用シート'!$D$21)</f>
      </c>
      <c r="Z25" s="277"/>
      <c r="AA25" s="277"/>
      <c r="AB25" s="277"/>
      <c r="AC25" s="280">
        <f>IF('入力用シート'!$D$24="","",'入力用シート'!$D$24)</f>
      </c>
      <c r="AD25" s="281"/>
      <c r="AE25" s="281"/>
      <c r="AF25" s="281"/>
      <c r="AG25" s="280">
        <f>IF('入力用シート'!$F$24="","",'入力用シート'!$F$24)</f>
      </c>
      <c r="AH25" s="284"/>
      <c r="AI25" s="284"/>
      <c r="AJ25" s="284"/>
      <c r="AK25" s="285"/>
      <c r="AL25" s="290" t="s">
        <v>105</v>
      </c>
      <c r="AM25" s="291"/>
      <c r="AN25" s="291"/>
      <c r="AO25" s="291"/>
      <c r="AP25" s="291"/>
      <c r="AQ25" s="291"/>
      <c r="AR25" s="292"/>
    </row>
    <row r="26" spans="1:44" s="77" customFormat="1" ht="15" customHeight="1">
      <c r="A26"/>
      <c r="B26" s="349"/>
      <c r="C26" s="34" t="s">
        <v>52</v>
      </c>
      <c r="D26" s="351"/>
      <c r="E26" s="352"/>
      <c r="F26" s="352"/>
      <c r="G26" s="352"/>
      <c r="H26" s="358" t="s">
        <v>118</v>
      </c>
      <c r="I26" s="359"/>
      <c r="J26" s="132" t="s">
        <v>123</v>
      </c>
      <c r="K26" s="251"/>
      <c r="L26" s="252"/>
      <c r="M26" s="252"/>
      <c r="N26" s="252"/>
      <c r="O26" s="252"/>
      <c r="P26" s="253"/>
      <c r="Q26" s="293" t="s">
        <v>49</v>
      </c>
      <c r="R26" s="294"/>
      <c r="S26" s="294"/>
      <c r="T26" s="294"/>
      <c r="U26" s="294"/>
      <c r="V26" s="156"/>
      <c r="W26" s="65"/>
      <c r="X26" s="25"/>
      <c r="Y26" s="278"/>
      <c r="Z26" s="278"/>
      <c r="AA26" s="278"/>
      <c r="AB26" s="278"/>
      <c r="AC26" s="282"/>
      <c r="AD26" s="282"/>
      <c r="AE26" s="282"/>
      <c r="AF26" s="282"/>
      <c r="AG26" s="286"/>
      <c r="AH26" s="286"/>
      <c r="AI26" s="286"/>
      <c r="AJ26" s="286"/>
      <c r="AK26" s="287"/>
      <c r="AL26" s="295" t="str">
        <f>IF('入力用シート'!$D$26="","　　　　年　　月　　日",'入力用シート'!$D$26)</f>
        <v>　　　　年　　月　　日</v>
      </c>
      <c r="AM26" s="296"/>
      <c r="AN26" s="296"/>
      <c r="AO26" s="296"/>
      <c r="AP26" s="296"/>
      <c r="AQ26" s="296"/>
      <c r="AR26" s="297"/>
    </row>
    <row r="27" spans="1:44" s="107" customFormat="1" ht="15" customHeight="1">
      <c r="A27"/>
      <c r="B27" s="384" t="s">
        <v>9</v>
      </c>
      <c r="C27" s="88" t="s">
        <v>93</v>
      </c>
      <c r="D27" s="130"/>
      <c r="E27" s="82" t="s">
        <v>109</v>
      </c>
      <c r="F27" s="133"/>
      <c r="G27" s="106"/>
      <c r="H27" s="40"/>
      <c r="I27" s="83"/>
      <c r="J27"/>
      <c r="K27" s="251"/>
      <c r="L27" s="252"/>
      <c r="M27" s="252"/>
      <c r="N27" s="252"/>
      <c r="O27" s="252"/>
      <c r="P27" s="253"/>
      <c r="Q27" s="301" t="s">
        <v>50</v>
      </c>
      <c r="R27" s="215"/>
      <c r="S27" s="215"/>
      <c r="T27" s="215"/>
      <c r="U27" s="215"/>
      <c r="V27" s="302"/>
      <c r="W27" s="66"/>
      <c r="X27" s="108"/>
      <c r="Y27" s="279"/>
      <c r="Z27" s="279"/>
      <c r="AA27" s="279"/>
      <c r="AB27" s="279"/>
      <c r="AC27" s="283"/>
      <c r="AD27" s="283"/>
      <c r="AE27" s="283"/>
      <c r="AF27" s="283"/>
      <c r="AG27" s="288"/>
      <c r="AH27" s="288"/>
      <c r="AI27" s="288"/>
      <c r="AJ27" s="288"/>
      <c r="AK27" s="289"/>
      <c r="AL27" s="298"/>
      <c r="AM27" s="299"/>
      <c r="AN27" s="299"/>
      <c r="AO27" s="299"/>
      <c r="AP27" s="299"/>
      <c r="AQ27" s="299"/>
      <c r="AR27" s="300"/>
    </row>
    <row r="28" spans="2:44" s="77" customFormat="1" ht="14.25">
      <c r="B28" s="385"/>
      <c r="C28" s="90" t="s">
        <v>112</v>
      </c>
      <c r="D28" s="363"/>
      <c r="E28" s="387"/>
      <c r="F28" s="387"/>
      <c r="G28" s="387"/>
      <c r="H28" s="387"/>
      <c r="I28" s="84"/>
      <c r="J28"/>
      <c r="K28" s="251" t="s">
        <v>9</v>
      </c>
      <c r="L28" s="252"/>
      <c r="M28" s="252"/>
      <c r="N28" s="252"/>
      <c r="O28" s="252"/>
      <c r="P28" s="253"/>
      <c r="Q28" s="35" t="s">
        <v>97</v>
      </c>
      <c r="R28" s="270">
        <f>IF('入力用シート'!$D$27="","",WIDECHAR('入力用シート'!$D$27&amp;'入力用シート'!$E$27&amp;'入力用シート'!$F$27))</f>
      </c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43"/>
    </row>
    <row r="29" spans="1:44" s="77" customFormat="1" ht="14.25">
      <c r="A29" s="107"/>
      <c r="B29" s="385"/>
      <c r="C29" s="90" t="s">
        <v>110</v>
      </c>
      <c r="D29" s="363"/>
      <c r="E29" s="387"/>
      <c r="F29" s="387"/>
      <c r="G29" s="387"/>
      <c r="H29" s="387"/>
      <c r="I29" s="84"/>
      <c r="J29"/>
      <c r="K29" s="251"/>
      <c r="L29" s="252"/>
      <c r="M29" s="252"/>
      <c r="N29" s="252"/>
      <c r="O29" s="252"/>
      <c r="P29" s="253"/>
      <c r="Q29" s="36"/>
      <c r="R29" s="271">
        <f>IF('入力用シート'!$D$29="","",'入力用シート'!$D$28&amp;'入力用シート'!$D$29&amp;'入力用シート'!$D$30&amp;'入力用シート'!$D$31&amp;'入力用シート'!$D$32)</f>
      </c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42"/>
    </row>
    <row r="30" spans="1:44" ht="13.5">
      <c r="A30" s="77"/>
      <c r="B30" s="385"/>
      <c r="C30" s="90" t="s">
        <v>119</v>
      </c>
      <c r="D30" s="362"/>
      <c r="E30" s="387"/>
      <c r="F30" s="387"/>
      <c r="G30" s="387"/>
      <c r="H30" s="387"/>
      <c r="I30" s="84"/>
      <c r="J30" s="77"/>
      <c r="K30" s="251" t="s">
        <v>8</v>
      </c>
      <c r="L30" s="252"/>
      <c r="M30" s="252"/>
      <c r="N30" s="252"/>
      <c r="O30" s="252"/>
      <c r="P30" s="253"/>
      <c r="Q30" s="15" t="s">
        <v>13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43"/>
    </row>
    <row r="31" spans="1:44" ht="15" thickBot="1">
      <c r="A31" s="77"/>
      <c r="B31" s="385"/>
      <c r="C31" s="90" t="s">
        <v>113</v>
      </c>
      <c r="D31" s="363"/>
      <c r="E31" s="387"/>
      <c r="F31" s="387"/>
      <c r="G31" s="387"/>
      <c r="H31" s="387"/>
      <c r="I31" s="84"/>
      <c r="J31" s="107"/>
      <c r="K31" s="265"/>
      <c r="L31" s="266"/>
      <c r="M31" s="266"/>
      <c r="N31" s="266"/>
      <c r="O31" s="266"/>
      <c r="P31" s="267"/>
      <c r="Q31" s="56"/>
      <c r="R31" s="272">
        <f>IF('入力用シート'!$D$33="","",WIDECHAR('入力用シート'!$D$33&amp;'入力用シート'!$E$33&amp;'入力用シート'!$F$33&amp;'入力用シート'!$G$33&amp;'入力用シート'!$H$33))</f>
      </c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57"/>
    </row>
    <row r="32" spans="2:44" ht="13.5">
      <c r="B32" s="386"/>
      <c r="C32" s="91" t="s">
        <v>111</v>
      </c>
      <c r="D32" s="388"/>
      <c r="E32" s="389"/>
      <c r="F32" s="389"/>
      <c r="G32" s="389"/>
      <c r="H32" s="389"/>
      <c r="I32" s="85"/>
      <c r="J32" s="77"/>
      <c r="K32" s="273" t="s">
        <v>12</v>
      </c>
      <c r="L32" s="273"/>
      <c r="M32" s="273"/>
      <c r="N32" s="273"/>
      <c r="O32" s="273"/>
      <c r="P32" s="273"/>
      <c r="Q32" s="273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</row>
    <row r="33" spans="2:44" ht="14.25" thickBot="1">
      <c r="B33" s="32" t="s">
        <v>8</v>
      </c>
      <c r="C33" s="79"/>
      <c r="D33" s="128"/>
      <c r="E33" s="86" t="s">
        <v>109</v>
      </c>
      <c r="F33" s="129"/>
      <c r="G33" s="86" t="s">
        <v>109</v>
      </c>
      <c r="H33" s="129"/>
      <c r="I33" s="79"/>
      <c r="J33" s="77"/>
      <c r="K33" s="274"/>
      <c r="L33" s="274"/>
      <c r="M33" s="274"/>
      <c r="N33" s="274"/>
      <c r="O33" s="274"/>
      <c r="P33" s="274"/>
      <c r="Q33" s="274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</row>
    <row r="34" spans="1:44" ht="13.5">
      <c r="A34" t="s">
        <v>12</v>
      </c>
      <c r="D34" s="19"/>
      <c r="E34" s="19"/>
      <c r="F34" s="19"/>
      <c r="G34" s="19"/>
      <c r="K34" s="262" t="s">
        <v>0</v>
      </c>
      <c r="L34" s="263"/>
      <c r="M34" s="263"/>
      <c r="N34" s="263"/>
      <c r="O34" s="263"/>
      <c r="P34" s="264"/>
      <c r="Q34" s="112"/>
      <c r="R34" s="137" t="str">
        <f>IF('入力用シート'!$D$36&lt;&gt;1,"1",VLOOKUP('入力用シート'!$D$36,$K$75:$W$79,3,FALSE))</f>
        <v>①</v>
      </c>
      <c r="S34" s="268" t="s">
        <v>19</v>
      </c>
      <c r="T34" s="268"/>
      <c r="U34" s="268"/>
      <c r="V34" s="268"/>
      <c r="W34" s="268"/>
      <c r="X34" s="137" t="str">
        <f>IF('入力用シート'!$D$36&lt;&gt;2,"2",VLOOKUP('入力用シート'!$D$36,$K$75:$W$79,3,FALSE))</f>
        <v>2</v>
      </c>
      <c r="Y34" s="247" t="s">
        <v>20</v>
      </c>
      <c r="Z34" s="247"/>
      <c r="AA34" s="58"/>
      <c r="AB34" s="137" t="str">
        <f>IF('入力用シート'!$D$36&lt;&gt;3,"3",VLOOKUP('入力用シート'!$D$36,$K$75:$W$79,3,FALSE))</f>
        <v>3</v>
      </c>
      <c r="AC34" s="247" t="s">
        <v>45</v>
      </c>
      <c r="AD34" s="247"/>
      <c r="AE34" s="247"/>
      <c r="AF34" s="247"/>
      <c r="AG34" s="247"/>
      <c r="AH34" s="247"/>
      <c r="AI34" s="247"/>
      <c r="AJ34" s="247"/>
      <c r="AK34" s="137" t="str">
        <f>IF('入力用シート'!$D$36&lt;&gt;4,"4",VLOOKUP('入力用シート'!$D$36,$K$75:$W$79,3,FALSE))</f>
        <v>4</v>
      </c>
      <c r="AL34" s="247" t="s">
        <v>21</v>
      </c>
      <c r="AM34" s="247"/>
      <c r="AN34" s="247"/>
      <c r="AO34" s="137" t="str">
        <f>IF('入力用シート'!$D$36&lt;&gt;5,"5",VLOOKUP('入力用シート'!$D$36,$K$75:$W$79,3,FALSE))</f>
        <v>5</v>
      </c>
      <c r="AP34" s="247" t="s">
        <v>22</v>
      </c>
      <c r="AQ34" s="247"/>
      <c r="AR34" s="249"/>
    </row>
    <row r="35" spans="4:44" ht="14.25" thickBot="1">
      <c r="D35" s="19"/>
      <c r="E35" s="19"/>
      <c r="F35" s="19"/>
      <c r="G35" s="19"/>
      <c r="K35" s="265"/>
      <c r="L35" s="266"/>
      <c r="M35" s="266"/>
      <c r="N35" s="266"/>
      <c r="O35" s="266"/>
      <c r="P35" s="267"/>
      <c r="Q35" s="111"/>
      <c r="R35" s="146"/>
      <c r="S35" s="269"/>
      <c r="T35" s="269"/>
      <c r="U35" s="269"/>
      <c r="V35" s="269"/>
      <c r="W35" s="269"/>
      <c r="X35" s="146"/>
      <c r="Y35" s="248"/>
      <c r="Z35" s="248"/>
      <c r="AA35" s="51"/>
      <c r="AB35" s="146"/>
      <c r="AC35" s="248"/>
      <c r="AD35" s="248"/>
      <c r="AE35" s="248"/>
      <c r="AF35" s="248"/>
      <c r="AG35" s="248"/>
      <c r="AH35" s="248"/>
      <c r="AI35" s="248"/>
      <c r="AJ35" s="248"/>
      <c r="AK35" s="146"/>
      <c r="AL35" s="248"/>
      <c r="AM35" s="248"/>
      <c r="AN35" s="248"/>
      <c r="AO35" s="146"/>
      <c r="AP35" s="248"/>
      <c r="AQ35" s="248"/>
      <c r="AR35" s="250"/>
    </row>
    <row r="36" spans="2:44" ht="13.5">
      <c r="B36" s="32" t="s">
        <v>0</v>
      </c>
      <c r="C36" s="33"/>
      <c r="D36" s="127">
        <v>1</v>
      </c>
      <c r="E36" s="355" t="s">
        <v>115</v>
      </c>
      <c r="F36" s="356"/>
      <c r="G36" s="356"/>
      <c r="H36" s="356"/>
      <c r="I36" s="357"/>
      <c r="K36" s="244" t="s">
        <v>5</v>
      </c>
      <c r="L36" s="245"/>
      <c r="M36" s="245"/>
      <c r="N36" s="245"/>
      <c r="O36" s="245"/>
      <c r="P36" s="246"/>
      <c r="Q36" s="254" t="s">
        <v>63</v>
      </c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6"/>
      <c r="AE36" s="254" t="s">
        <v>64</v>
      </c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60"/>
    </row>
    <row r="37" spans="2:44" ht="13.5">
      <c r="B37" s="347" t="s">
        <v>95</v>
      </c>
      <c r="C37" s="29" t="s">
        <v>71</v>
      </c>
      <c r="D37" s="398"/>
      <c r="E37" s="365"/>
      <c r="F37" s="365"/>
      <c r="G37" s="365"/>
      <c r="H37" s="365"/>
      <c r="I37" s="94"/>
      <c r="K37" s="251"/>
      <c r="L37" s="252"/>
      <c r="M37" s="252"/>
      <c r="N37" s="252"/>
      <c r="O37" s="252"/>
      <c r="P37" s="253"/>
      <c r="Q37" s="257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9"/>
      <c r="AE37" s="257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61"/>
    </row>
    <row r="38" spans="2:44" ht="13.5">
      <c r="B38" s="348"/>
      <c r="C38" s="30" t="s">
        <v>72</v>
      </c>
      <c r="D38" s="398"/>
      <c r="E38" s="365"/>
      <c r="F38" s="365"/>
      <c r="G38" s="365"/>
      <c r="H38" s="365"/>
      <c r="I38" s="94"/>
      <c r="K38" s="232" t="s">
        <v>17</v>
      </c>
      <c r="L38" s="233"/>
      <c r="M38" s="233"/>
      <c r="N38" s="233"/>
      <c r="O38" s="233"/>
      <c r="P38" s="234"/>
      <c r="Q38" s="5"/>
      <c r="R38" s="235">
        <f>IF('入力用シート'!$D$37="","",'入力用シート'!$D$37)</f>
      </c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7"/>
      <c r="AE38" s="5"/>
      <c r="AF38" s="6"/>
      <c r="AG38" s="6"/>
      <c r="AH38" s="6"/>
      <c r="AI38" s="6"/>
      <c r="AJ38" s="6"/>
      <c r="AK38" s="6"/>
      <c r="AL38" s="6"/>
      <c r="AM38" s="6"/>
      <c r="AN38" s="6"/>
      <c r="AO38" s="237" t="s">
        <v>87</v>
      </c>
      <c r="AP38" s="238"/>
      <c r="AQ38" s="238"/>
      <c r="AR38" s="239"/>
    </row>
    <row r="39" spans="2:44" ht="13.5">
      <c r="B39" s="348" t="s">
        <v>96</v>
      </c>
      <c r="C39" s="30" t="s">
        <v>66</v>
      </c>
      <c r="D39" s="127"/>
      <c r="E39" s="355" t="s">
        <v>116</v>
      </c>
      <c r="F39" s="356"/>
      <c r="G39" s="356"/>
      <c r="H39" s="356"/>
      <c r="I39" s="357"/>
      <c r="K39" s="240" t="s">
        <v>6</v>
      </c>
      <c r="L39" s="140"/>
      <c r="M39" s="140"/>
      <c r="N39" s="140"/>
      <c r="O39" s="140"/>
      <c r="P39" s="141"/>
      <c r="Q39" s="10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12"/>
      <c r="AE39" s="10"/>
      <c r="AF39" s="11"/>
      <c r="AG39" s="11"/>
      <c r="AH39" s="11"/>
      <c r="AI39" s="11"/>
      <c r="AJ39" s="11"/>
      <c r="AK39" s="11"/>
      <c r="AL39" s="11"/>
      <c r="AM39" s="11"/>
      <c r="AN39" s="11"/>
      <c r="AO39" s="241" t="s">
        <v>88</v>
      </c>
      <c r="AP39" s="242"/>
      <c r="AQ39" s="242"/>
      <c r="AR39" s="243"/>
    </row>
    <row r="40" spans="2:44" ht="15">
      <c r="B40" s="349"/>
      <c r="C40" s="31" t="s">
        <v>7</v>
      </c>
      <c r="D40" s="354"/>
      <c r="E40" s="352"/>
      <c r="F40" s="352"/>
      <c r="G40" s="399" t="s">
        <v>114</v>
      </c>
      <c r="H40" s="356"/>
      <c r="I40" s="357"/>
      <c r="K40" s="232" t="s">
        <v>17</v>
      </c>
      <c r="L40" s="233"/>
      <c r="M40" s="233"/>
      <c r="N40" s="233"/>
      <c r="O40" s="233"/>
      <c r="P40" s="234"/>
      <c r="Q40" s="5"/>
      <c r="R40" s="235">
        <f>IF('入力用シート'!$D$38="","",'入力用シート'!$D$38)</f>
      </c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7"/>
      <c r="AE40" s="5"/>
      <c r="AF40" s="6"/>
      <c r="AG40" s="6"/>
      <c r="AH40" s="6"/>
      <c r="AI40" s="6"/>
      <c r="AJ40" s="6"/>
      <c r="AK40" s="6"/>
      <c r="AL40" s="6"/>
      <c r="AM40" s="6"/>
      <c r="AN40" s="6"/>
      <c r="AO40" s="237" t="s">
        <v>86</v>
      </c>
      <c r="AP40" s="238"/>
      <c r="AQ40" s="238"/>
      <c r="AR40" s="239"/>
    </row>
    <row r="41" spans="2:44" ht="15">
      <c r="B41" s="34" t="s">
        <v>94</v>
      </c>
      <c r="C41" s="33" t="s">
        <v>7</v>
      </c>
      <c r="D41" s="126"/>
      <c r="E41" s="99" t="s">
        <v>109</v>
      </c>
      <c r="F41" s="400"/>
      <c r="G41" s="400"/>
      <c r="H41" s="135"/>
      <c r="I41" s="87"/>
      <c r="K41" s="244" t="s">
        <v>18</v>
      </c>
      <c r="L41" s="245"/>
      <c r="M41" s="245"/>
      <c r="N41" s="245"/>
      <c r="O41" s="245"/>
      <c r="P41" s="246"/>
      <c r="Q41" s="10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12"/>
      <c r="AE41" s="10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241" t="s">
        <v>85</v>
      </c>
      <c r="AQ41" s="242"/>
      <c r="AR41" s="243"/>
    </row>
    <row r="42" spans="2:44" ht="15">
      <c r="B42" s="32" t="s">
        <v>82</v>
      </c>
      <c r="C42" s="33"/>
      <c r="D42" s="398"/>
      <c r="E42" s="365"/>
      <c r="F42" s="365"/>
      <c r="G42" s="365"/>
      <c r="H42" s="365"/>
      <c r="I42" s="366"/>
      <c r="K42" s="220" t="s">
        <v>7</v>
      </c>
      <c r="L42" s="221"/>
      <c r="M42" s="221"/>
      <c r="N42" s="221"/>
      <c r="O42" s="221"/>
      <c r="P42" s="222"/>
      <c r="Q42" s="59"/>
      <c r="R42" s="218" t="str">
        <f>IF('入力用シート'!$D$39&lt;&gt;1,"1",VLOOKUP('入力用シート'!$D$39,$K$84:$W$86,3,FALSE))</f>
        <v>1</v>
      </c>
      <c r="S42" s="214" t="s">
        <v>60</v>
      </c>
      <c r="T42" s="214"/>
      <c r="U42" s="214"/>
      <c r="V42" s="218" t="str">
        <f>IF('入力用シート'!$D$39&lt;&gt;2,"2",VLOOKUP('入力用シート'!$D$39,$K$84:$W$86,3,FALSE))</f>
        <v>2</v>
      </c>
      <c r="W42" s="214" t="s">
        <v>61</v>
      </c>
      <c r="X42" s="214"/>
      <c r="Y42" s="214"/>
      <c r="Z42" s="218" t="str">
        <f>IF('入力用シート'!$D$39&lt;&gt;9,"9",VLOOKUP('入力用シート'!$D$39,$K$84:$W$86,3,FALSE))</f>
        <v>9</v>
      </c>
      <c r="AA42" s="214" t="s">
        <v>62</v>
      </c>
      <c r="AB42" s="214"/>
      <c r="AC42" s="214"/>
      <c r="AD42" s="60"/>
      <c r="AE42" s="5"/>
      <c r="AF42" s="218">
        <v>1</v>
      </c>
      <c r="AG42" s="214" t="s">
        <v>60</v>
      </c>
      <c r="AH42" s="214"/>
      <c r="AI42" s="214"/>
      <c r="AJ42" s="218">
        <v>2</v>
      </c>
      <c r="AK42" s="214" t="s">
        <v>61</v>
      </c>
      <c r="AL42" s="214"/>
      <c r="AM42" s="214"/>
      <c r="AN42" s="218">
        <v>9</v>
      </c>
      <c r="AO42" s="214" t="s">
        <v>62</v>
      </c>
      <c r="AP42" s="214"/>
      <c r="AQ42" s="214"/>
      <c r="AR42" s="43"/>
    </row>
    <row r="43" spans="11:44" ht="13.5">
      <c r="K43" s="223"/>
      <c r="L43" s="224"/>
      <c r="M43" s="224"/>
      <c r="N43" s="224"/>
      <c r="O43" s="224"/>
      <c r="P43" s="225"/>
      <c r="Q43" s="61"/>
      <c r="R43" s="219"/>
      <c r="S43" s="215"/>
      <c r="T43" s="215"/>
      <c r="U43" s="215"/>
      <c r="V43" s="219"/>
      <c r="W43" s="215"/>
      <c r="X43" s="215"/>
      <c r="Y43" s="215"/>
      <c r="Z43" s="219"/>
      <c r="AA43" s="215"/>
      <c r="AB43" s="215"/>
      <c r="AC43" s="215"/>
      <c r="AD43" s="62"/>
      <c r="AE43" s="10"/>
      <c r="AF43" s="219"/>
      <c r="AG43" s="215"/>
      <c r="AH43" s="215"/>
      <c r="AI43" s="215"/>
      <c r="AJ43" s="219"/>
      <c r="AK43" s="215"/>
      <c r="AL43" s="215"/>
      <c r="AM43" s="215"/>
      <c r="AN43" s="219"/>
      <c r="AO43" s="215"/>
      <c r="AP43" s="215"/>
      <c r="AQ43" s="215"/>
      <c r="AR43" s="42"/>
    </row>
    <row r="44" spans="11:44" ht="29.25" customHeight="1">
      <c r="K44" s="226"/>
      <c r="L44" s="227"/>
      <c r="M44" s="227"/>
      <c r="N44" s="227"/>
      <c r="O44" s="227"/>
      <c r="P44" s="228"/>
      <c r="Q44" s="216">
        <f>IF(LEN('入力用シート'!$D$40)&lt;7,"",WIDECHAR(LEFT('入力用シート'!$D$40,1)))</f>
      </c>
      <c r="R44" s="209"/>
      <c r="S44" s="209">
        <f>IF(LEN('入力用シート'!$D$40)&lt;6,"",WIDECHAR(LEFT(RIGHT('入力用シート'!$D$40,6),1)))</f>
      </c>
      <c r="T44" s="209"/>
      <c r="U44" s="209">
        <f>IF(LEN('入力用シート'!$D$40)&lt;5,"",WIDECHAR(LEFT(RIGHT('入力用シート'!$D$40,5),1)))</f>
      </c>
      <c r="V44" s="209"/>
      <c r="W44" s="209">
        <f>IF(LEN('入力用シート'!$D$40)&lt;4,"",WIDECHAR(LEFT(RIGHT('入力用シート'!$D$40,4),1)))</f>
      </c>
      <c r="X44" s="209"/>
      <c r="Y44" s="209">
        <f>IF(LEN('入力用シート'!$D$40)&lt;3,"",WIDECHAR(LEFT(RIGHT('入力用シート'!$D$40,3),1)))</f>
      </c>
      <c r="Z44" s="209"/>
      <c r="AA44" s="209">
        <f>IF(LEN('入力用シート'!$D$40)&lt;2,"",WIDECHAR(LEFT(RIGHT('入力用シート'!$D$40,2),1)))</f>
      </c>
      <c r="AB44" s="209"/>
      <c r="AC44" s="209">
        <f>WIDECHAR(RIGHT('入力用シート'!$D$40))</f>
      </c>
      <c r="AD44" s="217"/>
      <c r="AE44" s="216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10"/>
    </row>
    <row r="45" spans="2:44" ht="13.5">
      <c r="B45" s="118"/>
      <c r="C45" s="118"/>
      <c r="D45" s="118"/>
      <c r="E45" s="118"/>
      <c r="F45" s="118"/>
      <c r="G45" s="118"/>
      <c r="H45" s="118"/>
      <c r="I45" s="118"/>
      <c r="K45" s="229"/>
      <c r="L45" s="230"/>
      <c r="M45" s="230"/>
      <c r="N45" s="230"/>
      <c r="O45" s="230"/>
      <c r="P45" s="231"/>
      <c r="Q45" s="211" t="s">
        <v>84</v>
      </c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3"/>
      <c r="AE45" s="13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46"/>
    </row>
    <row r="46" spans="2:44" ht="9.75" customHeight="1">
      <c r="B46" s="118"/>
      <c r="C46" s="118"/>
      <c r="D46" s="118"/>
      <c r="E46" s="118"/>
      <c r="F46" s="118"/>
      <c r="G46" s="118"/>
      <c r="H46" s="118"/>
      <c r="I46" s="118"/>
      <c r="K46" s="201"/>
      <c r="L46" s="203" t="s">
        <v>55</v>
      </c>
      <c r="M46" s="203"/>
      <c r="N46" s="203"/>
      <c r="O46" s="203"/>
      <c r="P46" s="205"/>
      <c r="Q46" s="20" t="s">
        <v>14</v>
      </c>
      <c r="R46" s="21" t="s">
        <v>15</v>
      </c>
      <c r="S46" s="22"/>
      <c r="T46" s="22"/>
      <c r="U46" s="22"/>
      <c r="V46" s="22"/>
      <c r="W46" s="21" t="s">
        <v>32</v>
      </c>
      <c r="X46" s="21" t="s">
        <v>15</v>
      </c>
      <c r="Y46" s="22"/>
      <c r="Z46" s="22"/>
      <c r="AA46" s="22"/>
      <c r="AB46" s="22"/>
      <c r="AC46" s="22"/>
      <c r="AD46" s="23"/>
      <c r="AE46" s="20" t="s">
        <v>14</v>
      </c>
      <c r="AF46" s="21" t="s">
        <v>15</v>
      </c>
      <c r="AG46" s="22"/>
      <c r="AH46" s="22"/>
      <c r="AI46" s="22"/>
      <c r="AJ46" s="22"/>
      <c r="AK46" s="21" t="s">
        <v>32</v>
      </c>
      <c r="AL46" s="21" t="s">
        <v>15</v>
      </c>
      <c r="AM46" s="22"/>
      <c r="AN46" s="22"/>
      <c r="AO46" s="22"/>
      <c r="AP46" s="22"/>
      <c r="AQ46" s="22"/>
      <c r="AR46" s="47"/>
    </row>
    <row r="47" spans="2:44" ht="10.5" customHeight="1">
      <c r="B47" s="118"/>
      <c r="C47" s="118"/>
      <c r="D47" s="118"/>
      <c r="E47" s="118"/>
      <c r="F47" s="118"/>
      <c r="G47" s="118"/>
      <c r="H47" s="118"/>
      <c r="I47" s="118"/>
      <c r="K47" s="202"/>
      <c r="L47" s="204"/>
      <c r="M47" s="204"/>
      <c r="N47" s="204"/>
      <c r="O47" s="204"/>
      <c r="P47" s="206"/>
      <c r="Q47" s="207">
        <f>IF(LEN('入力用シート'!$D$41)=4,"",WIDECHAR(LEFT('入力用シート'!$D$41,1)))</f>
      </c>
      <c r="R47" s="195">
        <f>WIDECHAR(LEFT(RIGHT('入力用シート'!$D$41,4),1))</f>
      </c>
      <c r="S47" s="195">
        <f>WIDECHAR(LEFT(RIGHT('入力用シート'!$D$41,3),1))</f>
      </c>
      <c r="T47" s="195">
        <f>WIDECHAR(LEFT(RIGHT('入力用シート'!$D$41,2),1))</f>
      </c>
      <c r="U47" s="195">
        <f>WIDECHAR(RIGHT('入力用シート'!$D$41))</f>
      </c>
      <c r="V47" s="38"/>
      <c r="W47" s="195">
        <f>IF(LEN('入力用シート'!$F$41)=7,"",WIDECHAR(LEFT('入力用シート'!$F$41,1)))</f>
      </c>
      <c r="X47" s="195">
        <f>WIDECHAR(LEFT(RIGHT('入力用シート'!$F$41,7),1))</f>
      </c>
      <c r="Y47" s="195">
        <f>WIDECHAR(LEFT(RIGHT('入力用シート'!$F$41,6),1))</f>
      </c>
      <c r="Z47" s="195">
        <f>WIDECHAR(LEFT(RIGHT('入力用シート'!$F$41,5),1))</f>
      </c>
      <c r="AA47" s="195">
        <f>WIDECHAR(LEFT(RIGHT('入力用シート'!$F$41,4),1))</f>
      </c>
      <c r="AB47" s="195">
        <f>WIDECHAR(LEFT(RIGHT('入力用シート'!$F$41,3),1))</f>
      </c>
      <c r="AC47" s="195">
        <f>WIDECHAR(LEFT(RIGHT('入力用シート'!$F$41,2),1))</f>
      </c>
      <c r="AD47" s="197">
        <f>WIDECHAR(RIGHT('入力用シート'!$F$41))</f>
      </c>
      <c r="AE47" s="199"/>
      <c r="AF47" s="194"/>
      <c r="AG47" s="189"/>
      <c r="AH47" s="189"/>
      <c r="AI47" s="189"/>
      <c r="AJ47" s="26"/>
      <c r="AK47" s="194"/>
      <c r="AL47" s="194"/>
      <c r="AM47" s="189"/>
      <c r="AN47" s="189"/>
      <c r="AO47" s="189"/>
      <c r="AP47" s="189"/>
      <c r="AQ47" s="189"/>
      <c r="AR47" s="191"/>
    </row>
    <row r="48" spans="2:44" ht="14.25" customHeight="1">
      <c r="B48" s="118"/>
      <c r="C48" s="118"/>
      <c r="D48" s="118"/>
      <c r="E48" s="118"/>
      <c r="F48" s="118"/>
      <c r="G48" s="118"/>
      <c r="H48" s="118"/>
      <c r="I48" s="118"/>
      <c r="K48" s="48"/>
      <c r="L48" s="193" t="s">
        <v>56</v>
      </c>
      <c r="M48" s="193"/>
      <c r="N48" s="193"/>
      <c r="O48" s="193"/>
      <c r="P48" s="16"/>
      <c r="Q48" s="208"/>
      <c r="R48" s="196"/>
      <c r="S48" s="196"/>
      <c r="T48" s="196"/>
      <c r="U48" s="196"/>
      <c r="V48" s="39"/>
      <c r="W48" s="196"/>
      <c r="X48" s="196"/>
      <c r="Y48" s="196"/>
      <c r="Z48" s="196"/>
      <c r="AA48" s="196"/>
      <c r="AB48" s="196"/>
      <c r="AC48" s="196"/>
      <c r="AD48" s="198"/>
      <c r="AE48" s="200"/>
      <c r="AF48" s="190"/>
      <c r="AG48" s="190"/>
      <c r="AH48" s="190"/>
      <c r="AI48" s="190"/>
      <c r="AJ48" s="24"/>
      <c r="AK48" s="190"/>
      <c r="AL48" s="190"/>
      <c r="AM48" s="190"/>
      <c r="AN48" s="190"/>
      <c r="AO48" s="190"/>
      <c r="AP48" s="190"/>
      <c r="AQ48" s="190"/>
      <c r="AR48" s="192"/>
    </row>
    <row r="49" spans="2:44" ht="13.5">
      <c r="B49" s="118"/>
      <c r="C49" s="118"/>
      <c r="D49" s="118"/>
      <c r="E49" s="118"/>
      <c r="F49" s="118"/>
      <c r="G49" s="118"/>
      <c r="H49" s="118"/>
      <c r="I49" s="118"/>
      <c r="K49" s="175" t="s">
        <v>82</v>
      </c>
      <c r="L49" s="176"/>
      <c r="M49" s="176"/>
      <c r="N49" s="176"/>
      <c r="O49" s="176"/>
      <c r="P49" s="177"/>
      <c r="Q49" s="5"/>
      <c r="R49" s="184">
        <f>IF('入力用シート'!$D$42="","",'入力用シート'!$D$42)</f>
      </c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7"/>
      <c r="AE49" s="5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43"/>
    </row>
    <row r="50" spans="2:44" ht="13.5">
      <c r="B50" s="118"/>
      <c r="C50" s="118"/>
      <c r="D50" s="118"/>
      <c r="E50" s="118"/>
      <c r="F50" s="118"/>
      <c r="G50" s="118"/>
      <c r="H50" s="118"/>
      <c r="I50" s="118"/>
      <c r="K50" s="178"/>
      <c r="L50" s="179"/>
      <c r="M50" s="179"/>
      <c r="N50" s="179"/>
      <c r="O50" s="179"/>
      <c r="P50" s="180"/>
      <c r="Q50" s="8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9"/>
      <c r="AE50" s="8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5"/>
    </row>
    <row r="51" spans="2:44" ht="13.5">
      <c r="B51" s="118"/>
      <c r="C51" s="118"/>
      <c r="D51" s="118"/>
      <c r="E51" s="118"/>
      <c r="F51" s="118"/>
      <c r="G51" s="118"/>
      <c r="H51" s="118"/>
      <c r="I51" s="118"/>
      <c r="K51" s="178"/>
      <c r="L51" s="179"/>
      <c r="M51" s="179"/>
      <c r="N51" s="179"/>
      <c r="O51" s="179"/>
      <c r="P51" s="180"/>
      <c r="Q51" s="8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9"/>
      <c r="AE51" s="8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45"/>
    </row>
    <row r="52" spans="2:44" ht="14.25" thickBot="1">
      <c r="B52" s="118"/>
      <c r="C52" s="118"/>
      <c r="D52" s="118"/>
      <c r="E52" s="118"/>
      <c r="F52" s="118"/>
      <c r="G52" s="118"/>
      <c r="H52" s="118"/>
      <c r="I52" s="118"/>
      <c r="K52" s="181"/>
      <c r="L52" s="182"/>
      <c r="M52" s="182"/>
      <c r="N52" s="182"/>
      <c r="O52" s="182"/>
      <c r="P52" s="183"/>
      <c r="Q52" s="49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50"/>
      <c r="AE52" s="49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2"/>
    </row>
    <row r="53" spans="2:44" ht="14.25">
      <c r="B53" s="118"/>
      <c r="C53" s="118"/>
      <c r="D53" s="118"/>
      <c r="E53" s="118"/>
      <c r="F53" s="118"/>
      <c r="G53" s="118"/>
      <c r="H53" s="118"/>
      <c r="I53" s="118"/>
      <c r="K53" s="187" t="s">
        <v>135</v>
      </c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7"/>
      <c r="Z53" s="188" t="s">
        <v>57</v>
      </c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</row>
    <row r="54" spans="2:44" ht="13.5">
      <c r="B54" s="118"/>
      <c r="C54" s="118"/>
      <c r="D54" s="118"/>
      <c r="E54" s="118"/>
      <c r="F54" s="118"/>
      <c r="G54" s="118"/>
      <c r="H54" s="118"/>
      <c r="I54" s="118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2:44" ht="13.5">
      <c r="B55" s="118"/>
      <c r="C55" s="118"/>
      <c r="D55" s="118"/>
      <c r="E55" s="118"/>
      <c r="F55" s="118"/>
      <c r="G55" s="118"/>
      <c r="H55" s="118"/>
      <c r="I55" s="118"/>
      <c r="K55" s="165" t="s">
        <v>53</v>
      </c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 t="s">
        <v>54</v>
      </c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</row>
    <row r="56" spans="2:44" ht="13.5">
      <c r="B56" s="118"/>
      <c r="C56" s="118"/>
      <c r="D56" s="118"/>
      <c r="E56" s="118"/>
      <c r="F56" s="118"/>
      <c r="G56" s="118"/>
      <c r="H56" s="118"/>
      <c r="I56" s="118"/>
      <c r="K56" s="165" t="s">
        <v>134</v>
      </c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6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8"/>
    </row>
    <row r="57" spans="2:44" ht="13.5">
      <c r="B57" s="118"/>
      <c r="C57" s="118"/>
      <c r="D57" s="118"/>
      <c r="E57" s="118"/>
      <c r="F57" s="118"/>
      <c r="G57" s="118"/>
      <c r="H57" s="118"/>
      <c r="I57" s="118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9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1"/>
    </row>
    <row r="58" spans="2:44" ht="13.5">
      <c r="B58" s="118"/>
      <c r="C58" s="118"/>
      <c r="D58" s="118"/>
      <c r="E58" s="118"/>
      <c r="F58" s="118"/>
      <c r="G58" s="118"/>
      <c r="H58" s="118"/>
      <c r="I58" s="118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72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4"/>
    </row>
    <row r="59" spans="2:44" ht="13.5">
      <c r="B59" s="118"/>
      <c r="C59" s="118"/>
      <c r="D59" s="118"/>
      <c r="E59" s="118"/>
      <c r="F59" s="118"/>
      <c r="G59" s="118"/>
      <c r="H59" s="118"/>
      <c r="I59" s="118"/>
      <c r="K59" s="2" t="s">
        <v>16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2:44" ht="13.5">
      <c r="B60" s="118"/>
      <c r="C60" s="118"/>
      <c r="D60" s="118"/>
      <c r="E60" s="118"/>
      <c r="F60" s="118"/>
      <c r="G60" s="118"/>
      <c r="H60" s="118"/>
      <c r="I60" s="118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2:44" ht="13.5">
      <c r="B61" s="70" t="s">
        <v>34</v>
      </c>
      <c r="C61" s="70" t="s">
        <v>40</v>
      </c>
      <c r="D61" s="71" t="s">
        <v>0</v>
      </c>
      <c r="E61" s="74"/>
      <c r="F61" s="74"/>
      <c r="G61" s="74"/>
      <c r="H61" s="7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s="67" customFormat="1" ht="13.5">
      <c r="A62"/>
      <c r="B62" s="70">
        <v>1</v>
      </c>
      <c r="C62" s="70" t="s">
        <v>23</v>
      </c>
      <c r="D62" s="71" t="s">
        <v>35</v>
      </c>
      <c r="E62" s="74"/>
      <c r="F62" s="74"/>
      <c r="G62" s="74"/>
      <c r="H62" s="72"/>
      <c r="I62"/>
      <c r="J62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</row>
    <row r="63" spans="1:44" s="67" customFormat="1" ht="13.5">
      <c r="A63"/>
      <c r="B63" s="70">
        <v>2</v>
      </c>
      <c r="C63" s="70" t="s">
        <v>24</v>
      </c>
      <c r="D63" s="71" t="s">
        <v>36</v>
      </c>
      <c r="E63" s="74"/>
      <c r="F63" s="74"/>
      <c r="G63" s="74"/>
      <c r="H63" s="72"/>
      <c r="I63"/>
      <c r="J63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</row>
    <row r="64" spans="2:44" s="67" customFormat="1" ht="13.5">
      <c r="B64" s="70">
        <v>3</v>
      </c>
      <c r="C64" s="70" t="s">
        <v>25</v>
      </c>
      <c r="D64" s="71" t="s">
        <v>37</v>
      </c>
      <c r="E64" s="74"/>
      <c r="F64" s="74"/>
      <c r="G64" s="74"/>
      <c r="H64" s="72"/>
      <c r="I64"/>
      <c r="J64" s="69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</row>
    <row r="65" spans="1:44" ht="13.5">
      <c r="A65" s="67"/>
      <c r="B65" s="70">
        <v>4</v>
      </c>
      <c r="C65" s="70" t="s">
        <v>26</v>
      </c>
      <c r="D65" s="71" t="s">
        <v>38</v>
      </c>
      <c r="E65" s="74"/>
      <c r="F65" s="74"/>
      <c r="G65" s="74"/>
      <c r="H65" s="72"/>
      <c r="J65" s="69"/>
      <c r="K65" s="161" t="s">
        <v>34</v>
      </c>
      <c r="L65" s="161"/>
      <c r="M65" s="161" t="s">
        <v>40</v>
      </c>
      <c r="N65" s="161"/>
      <c r="O65" s="161"/>
      <c r="P65" s="162" t="s">
        <v>0</v>
      </c>
      <c r="Q65" s="163"/>
      <c r="R65" s="163"/>
      <c r="S65" s="163"/>
      <c r="T65" s="163"/>
      <c r="U65" s="163"/>
      <c r="V65" s="163"/>
      <c r="W65" s="164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</row>
    <row r="66" spans="1:44" ht="13.5">
      <c r="A66" s="67"/>
      <c r="B66" s="70">
        <v>5</v>
      </c>
      <c r="C66" s="70" t="s">
        <v>27</v>
      </c>
      <c r="D66" s="71" t="s">
        <v>39</v>
      </c>
      <c r="E66" s="74"/>
      <c r="F66" s="74"/>
      <c r="G66" s="74"/>
      <c r="H66" s="72"/>
      <c r="J66" s="69"/>
      <c r="K66" s="161">
        <v>1</v>
      </c>
      <c r="L66" s="161"/>
      <c r="M66" s="161" t="s">
        <v>23</v>
      </c>
      <c r="N66" s="161"/>
      <c r="O66" s="161"/>
      <c r="P66" s="162" t="s">
        <v>35</v>
      </c>
      <c r="Q66" s="163"/>
      <c r="R66" s="163"/>
      <c r="S66" s="163"/>
      <c r="T66" s="163"/>
      <c r="U66" s="163"/>
      <c r="V66" s="163"/>
      <c r="W66" s="164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</row>
    <row r="67" spans="2:44" ht="13.5">
      <c r="B67" s="25"/>
      <c r="C67" s="25"/>
      <c r="D67" s="25"/>
      <c r="E67" s="25"/>
      <c r="F67" s="25"/>
      <c r="G67" s="25"/>
      <c r="H67" s="76"/>
      <c r="K67" s="161">
        <v>2</v>
      </c>
      <c r="L67" s="161"/>
      <c r="M67" s="161" t="s">
        <v>24</v>
      </c>
      <c r="N67" s="161"/>
      <c r="O67" s="161"/>
      <c r="P67" s="162" t="s">
        <v>36</v>
      </c>
      <c r="Q67" s="163"/>
      <c r="R67" s="163"/>
      <c r="S67" s="163"/>
      <c r="T67" s="163"/>
      <c r="U67" s="163"/>
      <c r="V67" s="163"/>
      <c r="W67" s="164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</row>
    <row r="68" spans="2:44" ht="13.5">
      <c r="B68" s="70" t="s">
        <v>34</v>
      </c>
      <c r="C68" s="70" t="s">
        <v>40</v>
      </c>
      <c r="D68" s="71" t="s">
        <v>0</v>
      </c>
      <c r="E68" s="74"/>
      <c r="F68" s="74"/>
      <c r="G68" s="74"/>
      <c r="H68" s="72"/>
      <c r="K68" s="161">
        <v>3</v>
      </c>
      <c r="L68" s="161"/>
      <c r="M68" s="161" t="s">
        <v>25</v>
      </c>
      <c r="N68" s="161"/>
      <c r="O68" s="161"/>
      <c r="P68" s="162" t="s">
        <v>37</v>
      </c>
      <c r="Q68" s="163"/>
      <c r="R68" s="163"/>
      <c r="S68" s="163"/>
      <c r="T68" s="163"/>
      <c r="U68" s="163"/>
      <c r="V68" s="163"/>
      <c r="W68" s="164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</row>
    <row r="69" spans="2:44" ht="13.5">
      <c r="B69" s="70">
        <v>1</v>
      </c>
      <c r="C69" s="70" t="s">
        <v>23</v>
      </c>
      <c r="D69" s="71" t="s">
        <v>41</v>
      </c>
      <c r="E69" s="74"/>
      <c r="F69" s="74"/>
      <c r="G69" s="74"/>
      <c r="H69" s="72"/>
      <c r="K69" s="161">
        <v>4</v>
      </c>
      <c r="L69" s="161"/>
      <c r="M69" s="161" t="s">
        <v>26</v>
      </c>
      <c r="N69" s="161"/>
      <c r="O69" s="161"/>
      <c r="P69" s="162" t="s">
        <v>38</v>
      </c>
      <c r="Q69" s="163"/>
      <c r="R69" s="163"/>
      <c r="S69" s="163"/>
      <c r="T69" s="163"/>
      <c r="U69" s="163"/>
      <c r="V69" s="163"/>
      <c r="W69" s="164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</row>
    <row r="70" spans="2:44" ht="13.5">
      <c r="B70" s="70">
        <v>2</v>
      </c>
      <c r="C70" s="70" t="s">
        <v>24</v>
      </c>
      <c r="D70" s="71" t="s">
        <v>42</v>
      </c>
      <c r="E70" s="74"/>
      <c r="F70" s="74"/>
      <c r="G70" s="74"/>
      <c r="H70" s="72"/>
      <c r="K70" s="161">
        <v>5</v>
      </c>
      <c r="L70" s="161"/>
      <c r="M70" s="161" t="s">
        <v>27</v>
      </c>
      <c r="N70" s="161"/>
      <c r="O70" s="161"/>
      <c r="P70" s="162" t="s">
        <v>39</v>
      </c>
      <c r="Q70" s="163"/>
      <c r="R70" s="163"/>
      <c r="S70" s="163"/>
      <c r="T70" s="163"/>
      <c r="U70" s="163"/>
      <c r="V70" s="163"/>
      <c r="W70" s="164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</row>
    <row r="71" spans="2:44" ht="13.5">
      <c r="B71" s="70">
        <v>3</v>
      </c>
      <c r="C71" s="70" t="s">
        <v>25</v>
      </c>
      <c r="D71" s="71" t="s">
        <v>44</v>
      </c>
      <c r="E71" s="74"/>
      <c r="F71" s="74"/>
      <c r="G71" s="74"/>
      <c r="H71" s="72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</row>
    <row r="72" spans="2:44" ht="13.5">
      <c r="B72" s="70">
        <v>4</v>
      </c>
      <c r="C72" s="70" t="s">
        <v>26</v>
      </c>
      <c r="D72" s="71" t="s">
        <v>36</v>
      </c>
      <c r="E72" s="74"/>
      <c r="F72" s="74"/>
      <c r="G72" s="74"/>
      <c r="H72" s="72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</row>
    <row r="73" spans="2:44" ht="13.5">
      <c r="B73" s="70">
        <v>5</v>
      </c>
      <c r="C73" s="70" t="s">
        <v>27</v>
      </c>
      <c r="D73" s="71" t="s">
        <v>43</v>
      </c>
      <c r="E73" s="74"/>
      <c r="F73" s="74"/>
      <c r="G73" s="74"/>
      <c r="H73" s="72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</row>
    <row r="74" spans="2:44" ht="13.5">
      <c r="B74" s="25"/>
      <c r="C74" s="25"/>
      <c r="D74" s="25"/>
      <c r="E74" s="25"/>
      <c r="F74" s="25"/>
      <c r="G74" s="25"/>
      <c r="H74" s="76"/>
      <c r="K74" s="161" t="s">
        <v>34</v>
      </c>
      <c r="L74" s="161"/>
      <c r="M74" s="161" t="s">
        <v>40</v>
      </c>
      <c r="N74" s="161"/>
      <c r="O74" s="161"/>
      <c r="P74" s="162" t="s">
        <v>0</v>
      </c>
      <c r="Q74" s="163"/>
      <c r="R74" s="163"/>
      <c r="S74" s="163"/>
      <c r="T74" s="163"/>
      <c r="U74" s="163"/>
      <c r="V74" s="163"/>
      <c r="W74" s="164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</row>
    <row r="75" spans="2:44" ht="13.5">
      <c r="B75" s="70" t="s">
        <v>34</v>
      </c>
      <c r="C75" s="70" t="s">
        <v>67</v>
      </c>
      <c r="D75" s="71" t="s">
        <v>66</v>
      </c>
      <c r="E75" s="74"/>
      <c r="F75" s="74"/>
      <c r="G75" s="74"/>
      <c r="H75" s="72"/>
      <c r="K75" s="161">
        <v>1</v>
      </c>
      <c r="L75" s="161"/>
      <c r="M75" s="161" t="s">
        <v>23</v>
      </c>
      <c r="N75" s="161"/>
      <c r="O75" s="161"/>
      <c r="P75" s="162" t="s">
        <v>41</v>
      </c>
      <c r="Q75" s="163"/>
      <c r="R75" s="163"/>
      <c r="S75" s="163"/>
      <c r="T75" s="163"/>
      <c r="U75" s="163"/>
      <c r="V75" s="163"/>
      <c r="W75" s="164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</row>
    <row r="76" spans="2:44" ht="13.5">
      <c r="B76" s="70">
        <v>1</v>
      </c>
      <c r="C76" s="70" t="s">
        <v>23</v>
      </c>
      <c r="D76" s="71" t="s">
        <v>68</v>
      </c>
      <c r="E76" s="74"/>
      <c r="F76" s="74"/>
      <c r="G76" s="74"/>
      <c r="H76" s="72"/>
      <c r="K76" s="161">
        <v>2</v>
      </c>
      <c r="L76" s="161"/>
      <c r="M76" s="161" t="s">
        <v>24</v>
      </c>
      <c r="N76" s="161"/>
      <c r="O76" s="161"/>
      <c r="P76" s="162" t="s">
        <v>42</v>
      </c>
      <c r="Q76" s="163"/>
      <c r="R76" s="163"/>
      <c r="S76" s="163"/>
      <c r="T76" s="163"/>
      <c r="U76" s="163"/>
      <c r="V76" s="163"/>
      <c r="W76" s="164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</row>
    <row r="77" spans="2:44" ht="13.5">
      <c r="B77" s="70">
        <v>2</v>
      </c>
      <c r="C77" s="70" t="s">
        <v>24</v>
      </c>
      <c r="D77" s="71" t="s">
        <v>69</v>
      </c>
      <c r="E77" s="74"/>
      <c r="F77" s="74"/>
      <c r="G77" s="74"/>
      <c r="H77" s="72"/>
      <c r="K77" s="161">
        <v>3</v>
      </c>
      <c r="L77" s="161"/>
      <c r="M77" s="161" t="s">
        <v>25</v>
      </c>
      <c r="N77" s="161"/>
      <c r="O77" s="161"/>
      <c r="P77" s="162" t="s">
        <v>44</v>
      </c>
      <c r="Q77" s="163"/>
      <c r="R77" s="163"/>
      <c r="S77" s="163"/>
      <c r="T77" s="163"/>
      <c r="U77" s="163"/>
      <c r="V77" s="163"/>
      <c r="W77" s="164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</row>
    <row r="78" spans="2:44" ht="13.5">
      <c r="B78" s="70">
        <v>9</v>
      </c>
      <c r="C78" s="70" t="s">
        <v>65</v>
      </c>
      <c r="D78" s="71" t="s">
        <v>70</v>
      </c>
      <c r="E78" s="74"/>
      <c r="F78" s="74"/>
      <c r="G78" s="74"/>
      <c r="H78" s="72"/>
      <c r="K78" s="161">
        <v>4</v>
      </c>
      <c r="L78" s="161"/>
      <c r="M78" s="161" t="s">
        <v>26</v>
      </c>
      <c r="N78" s="161"/>
      <c r="O78" s="161"/>
      <c r="P78" s="162" t="s">
        <v>36</v>
      </c>
      <c r="Q78" s="163"/>
      <c r="R78" s="163"/>
      <c r="S78" s="163"/>
      <c r="T78" s="163"/>
      <c r="U78" s="163"/>
      <c r="V78" s="163"/>
      <c r="W78" s="164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</row>
    <row r="79" spans="2:44" ht="13.5">
      <c r="B79" s="68"/>
      <c r="C79" s="68"/>
      <c r="D79" s="68"/>
      <c r="E79" s="73"/>
      <c r="F79" s="73"/>
      <c r="G79" s="73"/>
      <c r="H79" s="68"/>
      <c r="K79" s="161">
        <v>5</v>
      </c>
      <c r="L79" s="161"/>
      <c r="M79" s="161" t="s">
        <v>27</v>
      </c>
      <c r="N79" s="161"/>
      <c r="O79" s="161"/>
      <c r="P79" s="162" t="s">
        <v>43</v>
      </c>
      <c r="Q79" s="163"/>
      <c r="R79" s="163"/>
      <c r="S79" s="163"/>
      <c r="T79" s="163"/>
      <c r="U79" s="163"/>
      <c r="V79" s="163"/>
      <c r="W79" s="164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</row>
    <row r="80" spans="2:44" ht="13.5">
      <c r="B80" s="68"/>
      <c r="C80" s="68"/>
      <c r="D80" s="68"/>
      <c r="E80" s="73"/>
      <c r="F80" s="73"/>
      <c r="G80" s="73"/>
      <c r="H80" s="68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</row>
    <row r="81" spans="2:44" ht="13.5">
      <c r="B81" s="68"/>
      <c r="C81" s="68"/>
      <c r="D81" s="68"/>
      <c r="E81" s="73"/>
      <c r="F81" s="73"/>
      <c r="G81" s="73"/>
      <c r="H81" s="68"/>
      <c r="I81" s="68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</row>
    <row r="82" spans="2:44" ht="13.5">
      <c r="B82" s="70" t="s">
        <v>73</v>
      </c>
      <c r="C82" s="27"/>
      <c r="I82" s="68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</row>
    <row r="83" spans="2:44" ht="13.5">
      <c r="B83" s="18" t="s">
        <v>74</v>
      </c>
      <c r="C83" s="28"/>
      <c r="I83" s="68"/>
      <c r="K83" s="161" t="s">
        <v>34</v>
      </c>
      <c r="L83" s="161"/>
      <c r="M83" s="161" t="s">
        <v>67</v>
      </c>
      <c r="N83" s="161"/>
      <c r="O83" s="161"/>
      <c r="P83" s="162" t="s">
        <v>66</v>
      </c>
      <c r="Q83" s="163"/>
      <c r="R83" s="163"/>
      <c r="S83" s="163"/>
      <c r="T83" s="163"/>
      <c r="U83" s="163"/>
      <c r="V83" s="163"/>
      <c r="W83" s="164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</row>
    <row r="84" spans="2:44" ht="13.5">
      <c r="B84" s="18" t="s">
        <v>75</v>
      </c>
      <c r="C84" s="28"/>
      <c r="K84" s="161">
        <v>1</v>
      </c>
      <c r="L84" s="161"/>
      <c r="M84" s="161" t="s">
        <v>23</v>
      </c>
      <c r="N84" s="161"/>
      <c r="O84" s="161"/>
      <c r="P84" s="162" t="s">
        <v>68</v>
      </c>
      <c r="Q84" s="163"/>
      <c r="R84" s="163"/>
      <c r="S84" s="163"/>
      <c r="T84" s="163"/>
      <c r="U84" s="163"/>
      <c r="V84" s="163"/>
      <c r="W84" s="164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</row>
    <row r="85" spans="2:44" ht="13.5">
      <c r="B85" s="18" t="s">
        <v>76</v>
      </c>
      <c r="C85" s="28"/>
      <c r="K85" s="161">
        <v>2</v>
      </c>
      <c r="L85" s="161"/>
      <c r="M85" s="161" t="s">
        <v>24</v>
      </c>
      <c r="N85" s="161"/>
      <c r="O85" s="161"/>
      <c r="P85" s="162" t="s">
        <v>69</v>
      </c>
      <c r="Q85" s="163"/>
      <c r="R85" s="163"/>
      <c r="S85" s="163"/>
      <c r="T85" s="163"/>
      <c r="U85" s="163"/>
      <c r="V85" s="163"/>
      <c r="W85" s="164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</row>
    <row r="86" spans="2:44" ht="13.5">
      <c r="B86" s="18" t="s">
        <v>77</v>
      </c>
      <c r="C86" s="28"/>
      <c r="K86" s="161">
        <v>9</v>
      </c>
      <c r="L86" s="161"/>
      <c r="M86" s="161" t="s">
        <v>65</v>
      </c>
      <c r="N86" s="161"/>
      <c r="O86" s="161"/>
      <c r="P86" s="162" t="s">
        <v>70</v>
      </c>
      <c r="Q86" s="163"/>
      <c r="R86" s="163"/>
      <c r="S86" s="163"/>
      <c r="T86" s="163"/>
      <c r="U86" s="163"/>
      <c r="V86" s="163"/>
      <c r="W86" s="164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</row>
    <row r="90" spans="2:3" ht="13.5">
      <c r="B90" s="1" t="s">
        <v>78</v>
      </c>
      <c r="C90" s="27"/>
    </row>
    <row r="91" spans="2:3" ht="13.5">
      <c r="B91" s="18" t="s">
        <v>79</v>
      </c>
      <c r="C91" s="28"/>
    </row>
    <row r="92" spans="2:3" ht="13.5">
      <c r="B92" s="18" t="s">
        <v>80</v>
      </c>
      <c r="C92" s="28"/>
    </row>
    <row r="93" spans="2:3" ht="13.5">
      <c r="B93" s="18" t="s">
        <v>81</v>
      </c>
      <c r="C93" s="28"/>
    </row>
  </sheetData>
  <sheetProtection/>
  <mergeCells count="246">
    <mergeCell ref="G5:I5"/>
    <mergeCell ref="H6:I6"/>
    <mergeCell ref="D30:H30"/>
    <mergeCell ref="E14:I14"/>
    <mergeCell ref="D9:G9"/>
    <mergeCell ref="D10:E10"/>
    <mergeCell ref="D7:G7"/>
    <mergeCell ref="D6:G6"/>
    <mergeCell ref="F23:G23"/>
    <mergeCell ref="D26:G26"/>
    <mergeCell ref="D42:I42"/>
    <mergeCell ref="D37:H37"/>
    <mergeCell ref="D38:H38"/>
    <mergeCell ref="G40:I40"/>
    <mergeCell ref="F41:H41"/>
    <mergeCell ref="E39:I39"/>
    <mergeCell ref="B27:B32"/>
    <mergeCell ref="D28:H28"/>
    <mergeCell ref="D29:H29"/>
    <mergeCell ref="D31:H31"/>
    <mergeCell ref="D32:H32"/>
    <mergeCell ref="F24:G25"/>
    <mergeCell ref="D24:E25"/>
    <mergeCell ref="D15:I15"/>
    <mergeCell ref="D17:I17"/>
    <mergeCell ref="D18:I19"/>
    <mergeCell ref="D20:I20"/>
    <mergeCell ref="D21:I21"/>
    <mergeCell ref="D22:E22"/>
    <mergeCell ref="F22:G22"/>
    <mergeCell ref="G16:I16"/>
    <mergeCell ref="B37:B38"/>
    <mergeCell ref="B39:B40"/>
    <mergeCell ref="B17:B26"/>
    <mergeCell ref="D5:F5"/>
    <mergeCell ref="D16:F16"/>
    <mergeCell ref="D40:F40"/>
    <mergeCell ref="E36:I36"/>
    <mergeCell ref="H26:I26"/>
    <mergeCell ref="C24:C25"/>
    <mergeCell ref="D23:E23"/>
    <mergeCell ref="V2:AG2"/>
    <mergeCell ref="AK2:AP2"/>
    <mergeCell ref="AI4:AK4"/>
    <mergeCell ref="AL4:AR4"/>
    <mergeCell ref="AO5:AR6"/>
    <mergeCell ref="AH5:AN6"/>
    <mergeCell ref="AA5:AG6"/>
    <mergeCell ref="K11:Q12"/>
    <mergeCell ref="K13:P14"/>
    <mergeCell ref="R13:R14"/>
    <mergeCell ref="S13:V14"/>
    <mergeCell ref="X13:X14"/>
    <mergeCell ref="Y13:AA14"/>
    <mergeCell ref="AC13:AC14"/>
    <mergeCell ref="AD13:AF14"/>
    <mergeCell ref="AH13:AH14"/>
    <mergeCell ref="AI13:AK14"/>
    <mergeCell ref="AM13:AM14"/>
    <mergeCell ref="AN13:AQ14"/>
    <mergeCell ref="K15:P17"/>
    <mergeCell ref="R15:AQ15"/>
    <mergeCell ref="R16:AQ16"/>
    <mergeCell ref="X17:AK17"/>
    <mergeCell ref="K18:P18"/>
    <mergeCell ref="Q18:AR18"/>
    <mergeCell ref="K19:P19"/>
    <mergeCell ref="R19:AQ19"/>
    <mergeCell ref="K20:P27"/>
    <mergeCell ref="Q20:V20"/>
    <mergeCell ref="W20:X20"/>
    <mergeCell ref="Y20:AQ20"/>
    <mergeCell ref="Q21:V21"/>
    <mergeCell ref="Y21:AQ23"/>
    <mergeCell ref="Q22:V22"/>
    <mergeCell ref="R23:V23"/>
    <mergeCell ref="Q24:V24"/>
    <mergeCell ref="W24:X24"/>
    <mergeCell ref="Y24:AB24"/>
    <mergeCell ref="AC24:AF24"/>
    <mergeCell ref="AG24:AK24"/>
    <mergeCell ref="AL24:AR24"/>
    <mergeCell ref="Q25:V25"/>
    <mergeCell ref="Y25:AB27"/>
    <mergeCell ref="AC25:AF27"/>
    <mergeCell ref="AG25:AK27"/>
    <mergeCell ref="AL25:AR25"/>
    <mergeCell ref="Q26:V26"/>
    <mergeCell ref="AL26:AR27"/>
    <mergeCell ref="Q27:V27"/>
    <mergeCell ref="S34:W35"/>
    <mergeCell ref="X34:X35"/>
    <mergeCell ref="Y34:Z35"/>
    <mergeCell ref="AB34:AB35"/>
    <mergeCell ref="K28:P29"/>
    <mergeCell ref="R28:AQ28"/>
    <mergeCell ref="R29:AQ29"/>
    <mergeCell ref="K30:P31"/>
    <mergeCell ref="R31:AQ31"/>
    <mergeCell ref="K32:Q33"/>
    <mergeCell ref="AC34:AJ35"/>
    <mergeCell ref="AK34:AK35"/>
    <mergeCell ref="AL34:AN35"/>
    <mergeCell ref="AO34:AO35"/>
    <mergeCell ref="AP34:AR35"/>
    <mergeCell ref="K36:P37"/>
    <mergeCell ref="Q36:AD37"/>
    <mergeCell ref="AE36:AR37"/>
    <mergeCell ref="K34:P35"/>
    <mergeCell ref="R34:R35"/>
    <mergeCell ref="K38:P38"/>
    <mergeCell ref="R38:AC39"/>
    <mergeCell ref="AO38:AR38"/>
    <mergeCell ref="K39:P39"/>
    <mergeCell ref="AO39:AR39"/>
    <mergeCell ref="K40:P40"/>
    <mergeCell ref="R40:AC41"/>
    <mergeCell ref="AO40:AR40"/>
    <mergeCell ref="K41:P41"/>
    <mergeCell ref="AP41:AR41"/>
    <mergeCell ref="K42:P45"/>
    <mergeCell ref="R42:R43"/>
    <mergeCell ref="S42:U43"/>
    <mergeCell ref="V42:V43"/>
    <mergeCell ref="W42:Y43"/>
    <mergeCell ref="Z42:Z43"/>
    <mergeCell ref="AA42:AC43"/>
    <mergeCell ref="AF42:AF43"/>
    <mergeCell ref="AG42:AI43"/>
    <mergeCell ref="AJ42:AJ43"/>
    <mergeCell ref="AK42:AM43"/>
    <mergeCell ref="AN42:AN43"/>
    <mergeCell ref="AO42:AQ43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Q45:AD45"/>
    <mergeCell ref="K46:K47"/>
    <mergeCell ref="L46:O47"/>
    <mergeCell ref="P46:P47"/>
    <mergeCell ref="Q47:Q48"/>
    <mergeCell ref="R47:R48"/>
    <mergeCell ref="S47:S48"/>
    <mergeCell ref="T47:T48"/>
    <mergeCell ref="U47:U48"/>
    <mergeCell ref="W47:W48"/>
    <mergeCell ref="X47:X48"/>
    <mergeCell ref="Y47:Y48"/>
    <mergeCell ref="Z47:Z48"/>
    <mergeCell ref="AL47:AL48"/>
    <mergeCell ref="AM47:AM48"/>
    <mergeCell ref="AA47:AA48"/>
    <mergeCell ref="AB47:AB48"/>
    <mergeCell ref="AC47:AC48"/>
    <mergeCell ref="AD47:AD48"/>
    <mergeCell ref="AE47:AE48"/>
    <mergeCell ref="AF47:AF48"/>
    <mergeCell ref="AN47:AN48"/>
    <mergeCell ref="AO47:AO48"/>
    <mergeCell ref="AP47:AP48"/>
    <mergeCell ref="AQ47:AQ48"/>
    <mergeCell ref="AR47:AR48"/>
    <mergeCell ref="L48:O48"/>
    <mergeCell ref="AG47:AG48"/>
    <mergeCell ref="AH47:AH48"/>
    <mergeCell ref="AI47:AI48"/>
    <mergeCell ref="AK47:AK48"/>
    <mergeCell ref="K49:P52"/>
    <mergeCell ref="R49:AC52"/>
    <mergeCell ref="K53:X53"/>
    <mergeCell ref="Z53:AR53"/>
    <mergeCell ref="K55:AA55"/>
    <mergeCell ref="AB55:AR55"/>
    <mergeCell ref="K56:AA58"/>
    <mergeCell ref="AB56:AR58"/>
    <mergeCell ref="K65:L65"/>
    <mergeCell ref="M65:O65"/>
    <mergeCell ref="P65:W65"/>
    <mergeCell ref="K66:L66"/>
    <mergeCell ref="M66:O66"/>
    <mergeCell ref="P66:W66"/>
    <mergeCell ref="K67:L67"/>
    <mergeCell ref="M67:O67"/>
    <mergeCell ref="P67:W67"/>
    <mergeCell ref="K68:L68"/>
    <mergeCell ref="M68:O68"/>
    <mergeCell ref="P68:W68"/>
    <mergeCell ref="K69:L69"/>
    <mergeCell ref="M69:O69"/>
    <mergeCell ref="P69:W69"/>
    <mergeCell ref="K70:L70"/>
    <mergeCell ref="M70:O70"/>
    <mergeCell ref="P70:W70"/>
    <mergeCell ref="K74:L74"/>
    <mergeCell ref="M74:O74"/>
    <mergeCell ref="P74:W74"/>
    <mergeCell ref="K75:L75"/>
    <mergeCell ref="M75:O75"/>
    <mergeCell ref="P75:W75"/>
    <mergeCell ref="K76:L76"/>
    <mergeCell ref="M76:O76"/>
    <mergeCell ref="P76:W76"/>
    <mergeCell ref="K77:L77"/>
    <mergeCell ref="M77:O77"/>
    <mergeCell ref="P77:W77"/>
    <mergeCell ref="P83:W83"/>
    <mergeCell ref="K84:L84"/>
    <mergeCell ref="M84:O84"/>
    <mergeCell ref="P84:W84"/>
    <mergeCell ref="K78:L78"/>
    <mergeCell ref="M78:O78"/>
    <mergeCell ref="P78:W78"/>
    <mergeCell ref="K79:L79"/>
    <mergeCell ref="M79:O79"/>
    <mergeCell ref="P79:W79"/>
    <mergeCell ref="A1:J1"/>
    <mergeCell ref="K1:AR1"/>
    <mergeCell ref="K85:L85"/>
    <mergeCell ref="M85:O85"/>
    <mergeCell ref="P85:W85"/>
    <mergeCell ref="K86:L86"/>
    <mergeCell ref="M86:O86"/>
    <mergeCell ref="P86:W86"/>
    <mergeCell ref="K83:L83"/>
    <mergeCell ref="M83:O83"/>
    <mergeCell ref="D8:G8"/>
    <mergeCell ref="T5:Z6"/>
    <mergeCell ref="M5:S6"/>
    <mergeCell ref="AH8:AN10"/>
    <mergeCell ref="AO8:AR10"/>
    <mergeCell ref="AH7:AJ7"/>
    <mergeCell ref="AA8:AG10"/>
    <mergeCell ref="T8:Z10"/>
    <mergeCell ref="M8:S10"/>
    <mergeCell ref="K5:L10"/>
  </mergeCells>
  <conditionalFormatting sqref="R13">
    <cfRule type="expression" priority="32" dxfId="27" stopIfTrue="1">
      <formula>$R$13="①"</formula>
    </cfRule>
  </conditionalFormatting>
  <conditionalFormatting sqref="X13">
    <cfRule type="expression" priority="31" dxfId="27" stopIfTrue="1">
      <formula>$X$13="②"</formula>
    </cfRule>
  </conditionalFormatting>
  <conditionalFormatting sqref="AC13">
    <cfRule type="expression" priority="30" dxfId="27" stopIfTrue="1">
      <formula>$AC$13="③"</formula>
    </cfRule>
  </conditionalFormatting>
  <conditionalFormatting sqref="AH13">
    <cfRule type="expression" priority="29" dxfId="27" stopIfTrue="1">
      <formula>$AH$13="④"</formula>
    </cfRule>
  </conditionalFormatting>
  <conditionalFormatting sqref="AM13">
    <cfRule type="expression" priority="28" dxfId="27" stopIfTrue="1">
      <formula>$AM$13="⑤"</formula>
    </cfRule>
  </conditionalFormatting>
  <conditionalFormatting sqref="R34">
    <cfRule type="expression" priority="27" dxfId="27" stopIfTrue="1">
      <formula>$R$34="①"</formula>
    </cfRule>
  </conditionalFormatting>
  <conditionalFormatting sqref="X34">
    <cfRule type="expression" priority="26" dxfId="27" stopIfTrue="1">
      <formula>$X$34="②"</formula>
    </cfRule>
  </conditionalFormatting>
  <conditionalFormatting sqref="AB34">
    <cfRule type="expression" priority="25" dxfId="27" stopIfTrue="1">
      <formula>$AB$34="③"</formula>
    </cfRule>
  </conditionalFormatting>
  <conditionalFormatting sqref="AK34">
    <cfRule type="expression" priority="24" dxfId="27" stopIfTrue="1">
      <formula>$AK$34="④"</formula>
    </cfRule>
  </conditionalFormatting>
  <conditionalFormatting sqref="AO34">
    <cfRule type="expression" priority="23" dxfId="27" stopIfTrue="1">
      <formula>$AO$34="⑤"</formula>
    </cfRule>
  </conditionalFormatting>
  <conditionalFormatting sqref="R42 S42:U43">
    <cfRule type="expression" priority="21" dxfId="27" stopIfTrue="1">
      <formula>$R$42="①"</formula>
    </cfRule>
  </conditionalFormatting>
  <conditionalFormatting sqref="V42 W42:Y43">
    <cfRule type="expression" priority="20" dxfId="27" stopIfTrue="1">
      <formula>$V$42="②"</formula>
    </cfRule>
  </conditionalFormatting>
  <conditionalFormatting sqref="Z42 AA42:AC43">
    <cfRule type="expression" priority="19" dxfId="27" stopIfTrue="1">
      <formula>$Z$42="⑨"</formula>
    </cfRule>
  </conditionalFormatting>
  <conditionalFormatting sqref="S34:W35">
    <cfRule type="expression" priority="18" dxfId="27" stopIfTrue="1">
      <formula>$R$34="①"</formula>
    </cfRule>
  </conditionalFormatting>
  <conditionalFormatting sqref="Y34:Z35">
    <cfRule type="expression" priority="17" dxfId="27" stopIfTrue="1">
      <formula>$X$34="②"</formula>
    </cfRule>
  </conditionalFormatting>
  <conditionalFormatting sqref="AC34:AJ35">
    <cfRule type="expression" priority="16" dxfId="27" stopIfTrue="1">
      <formula>$AB$34="③"</formula>
    </cfRule>
  </conditionalFormatting>
  <conditionalFormatting sqref="AL34:AN35">
    <cfRule type="expression" priority="14" dxfId="27" stopIfTrue="1">
      <formula>$AK$34="④"</formula>
    </cfRule>
  </conditionalFormatting>
  <conditionalFormatting sqref="AP34:AR35">
    <cfRule type="expression" priority="13" dxfId="27" stopIfTrue="1">
      <formula>$AO$34="⑤"</formula>
    </cfRule>
  </conditionalFormatting>
  <conditionalFormatting sqref="AG42:AI43">
    <cfRule type="expression" priority="9" dxfId="27" stopIfTrue="1">
      <formula>$AH$42="①"</formula>
    </cfRule>
  </conditionalFormatting>
  <conditionalFormatting sqref="AK42:AM43">
    <cfRule type="expression" priority="8" dxfId="27" stopIfTrue="1">
      <formula>$AL$42="②"</formula>
    </cfRule>
  </conditionalFormatting>
  <conditionalFormatting sqref="AO42:AQ43">
    <cfRule type="expression" priority="7" dxfId="27" stopIfTrue="1">
      <formula>$AP$42="⑨"</formula>
    </cfRule>
  </conditionalFormatting>
  <conditionalFormatting sqref="S13:V14">
    <cfRule type="expression" priority="6" dxfId="27" stopIfTrue="1">
      <formula>$R$13="①"</formula>
    </cfRule>
  </conditionalFormatting>
  <conditionalFormatting sqref="Y13:AA14">
    <cfRule type="expression" priority="5" dxfId="27" stopIfTrue="1">
      <formula>$X$13="②"</formula>
    </cfRule>
  </conditionalFormatting>
  <conditionalFormatting sqref="AD13:AF14">
    <cfRule type="expression" priority="4" dxfId="27" stopIfTrue="1">
      <formula>$AC$13="③"</formula>
    </cfRule>
  </conditionalFormatting>
  <conditionalFormatting sqref="AI13:AK14">
    <cfRule type="expression" priority="3" dxfId="27" stopIfTrue="1">
      <formula>$AH$13="④"</formula>
    </cfRule>
  </conditionalFormatting>
  <conditionalFormatting sqref="AN13:AQ14">
    <cfRule type="expression" priority="2" dxfId="27" stopIfTrue="1">
      <formula>$AM$13="⑤"</formula>
    </cfRule>
  </conditionalFormatting>
  <conditionalFormatting sqref="D26:G26">
    <cfRule type="expression" priority="1" dxfId="0" stopIfTrue="1">
      <formula>$D$29&lt;&gt;"南島原市"</formula>
    </cfRule>
  </conditionalFormatting>
  <dataValidations count="7">
    <dataValidation allowBlank="1" showInputMessage="1" showErrorMessage="1" imeMode="off" sqref="E27 G27 G33 E33"/>
    <dataValidation allowBlank="1" showInputMessage="1" showErrorMessage="1" imeMode="hiragana" sqref="D15:I15 D21:I21 D24:G25 D18:I19 D37:H38 I22:I25 D6:G9 D28:H32 J23:J26"/>
    <dataValidation allowBlank="1" showInputMessage="1" showErrorMessage="1" imeMode="fullKatakana" sqref="D42:I42 D43:G60"/>
    <dataValidation allowBlank="1" showInputMessage="1" showErrorMessage="1" imeMode="halfKatakana" sqref="D20:I20 D17:I17 D23:G23"/>
    <dataValidation type="list" allowBlank="1" showInputMessage="1" showErrorMessage="1" imeMode="halfAlpha" sqref="D36">
      <formula1>$B$69:$B$73</formula1>
    </dataValidation>
    <dataValidation type="list" allowBlank="1" showInputMessage="1" showErrorMessage="1" imeMode="halfAlpha" sqref="D14">
      <formula1>$B$62:$B$66</formula1>
    </dataValidation>
    <dataValidation allowBlank="1" showInputMessage="1" showErrorMessage="1" imeMode="halfAlpha" sqref="H33 D26:G26 D33 F33 D10:E10 D16:F16 D27 F27 D39 D40:F40 D41 F41:H41"/>
  </dataValidations>
  <printOptions/>
  <pageMargins left="0.9055118110236221" right="0.31496062992125984" top="0.5511811023622047" bottom="0" header="0.11811023622047245" footer="0.11811023622047245"/>
  <pageSetup horizontalDpi="600" verticalDpi="600" orientation="portrait" paperSize="9" r:id="rId2"/>
  <colBreaks count="1" manualBreakCount="1">
    <brk id="10" min="1" max="58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南島原市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総務部防災課</cp:lastModifiedBy>
  <cp:lastPrinted>2011-04-21T05:14:56Z</cp:lastPrinted>
  <dcterms:created xsi:type="dcterms:W3CDTF">2010-04-08T01:46:31Z</dcterms:created>
  <dcterms:modified xsi:type="dcterms:W3CDTF">2020-04-01T06:14:06Z</dcterms:modified>
  <cp:category/>
  <cp:version/>
  <cp:contentType/>
  <cp:contentStatus/>
</cp:coreProperties>
</file>