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06  決算統計\013　H28決算統計\98 平成28年度財政状況資料集の作成\07 財政状況資料集の再分析について\03　公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AA7" i="11" l="1"/>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W40" i="9"/>
  <c r="BW41" i="9" s="1"/>
  <c r="BW42" i="9" s="1"/>
  <c r="BW43" i="9" s="1"/>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AM35" i="9"/>
  <c r="C35" i="9"/>
  <c r="CO34" i="9"/>
  <c r="BW34" i="9"/>
  <c r="C34" i="9"/>
  <c r="U34" i="9" l="1"/>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<sst xmlns="http://schemas.openxmlformats.org/spreadsheetml/2006/main" count="1083" uniqueCount="563">
  <si>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</si>
  <si>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</si>
  <si>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</si>
  <si>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</si>
  <si>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</si>
  <si>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</si>
  <si>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</si>
  <si>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</si>
  <si>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</si>
  <si>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</si>
  <si>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</si>
  <si>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</si>
  <si>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</si>
  <si>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</si>
  <si>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</si>
  <si>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</si>
  <si>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</si>
  <si>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</si>
  <si>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</si>
  <si>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</si>
  <si>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</si>
  <si>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</si>
  <si>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</si>
  <si>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</si>
  <si>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</si>
  <si>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</si>
  <si>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</si>
  <si>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</si>
  <si>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</si>
  <si>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</si>
  <si>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</si>
  <si>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</si>
  <si>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</si>
  <si>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</si>
  <si>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</si>
  <si>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</si>
  <si>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</si>
  <si>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</si>
  <si>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</si>
  <si>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</si>
  <si>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</si>
  <si>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</si>
  <si>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</si>
  <si>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</si>
  <si>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</si>
  <si>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</si>
  <si>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</si>
  <si>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</si>
  <si>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</si>
  <si>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</si>
  <si>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</si>
  <si>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</si>
  <si>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</si>
  <si>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</si>
  <si>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</si>
  <si>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</si>
  <si>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</si>
  <si>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</si>
  <si>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</si>
  <si>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</si>
  <si>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</si>
  <si>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</si>
  <si>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</si>
  <si>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</si>
  <si>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</si>
  <si>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</si>
  <si>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</si>
  <si>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</si>
  <si>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</si>
  <si>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</si>
  <si>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</si>
  <si>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</si>
  <si>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</si>
  <si>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</si>
  <si>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</si>
  <si>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</si>
  <si>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</si>
  <si>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</si>
  <si>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</si>
  <si>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</si>
  <si>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</si>
  <si>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</si>
  <si>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南島原市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</si>
  <si>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</si>
  <si>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</si>
  <si>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</si>
  <si>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</si>
  <si>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</si>
  <si>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</si>
  <si>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</si>
  <si>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</si>
  <si>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</si>
  <si>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</si>
  <si>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</si>
  <si>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</si>
  <si>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</si>
  <si>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</si>
  <si>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</si>
  <si>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</si>
  <si>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</si>
  <si>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</si>
  <si>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</si>
  <si>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</si>
  <si>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</si>
  <si>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</si>
  <si>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</si>
  <si>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</si>
  <si>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</si>
  <si>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</si>
  <si>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</si>
  <si>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</si>
  <si>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</si>
  <si>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</si>
  <si>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</si>
  <si>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</si>
  <si>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</si>
  <si>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</si>
  <si>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</si>
  <si>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</si>
  <si>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</si>
  <si>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</si>
  <si>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</si>
  <si>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</si>
  <si>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</si>
  <si>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</si>
  <si>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</si>
  <si>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</si>
  <si>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</si>
  <si>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</si>
  <si>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</si>
  <si>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</si>
  <si>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</si>
  <si>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</si>
  <si>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</si>
  <si>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</si>
  <si>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</si>
  <si>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</si>
  <si>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</si>
  <si>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</si>
  <si>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</si>
  <si>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</si>
  <si>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</si>
  <si>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</si>
  <si>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</si>
  <si>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</si>
  <si>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</si>
  <si>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</si>
  <si>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</si>
  <si>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</si>
  <si>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</si>
  <si>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</si>
  <si>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</si>
  <si>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</si>
  <si>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</si>
  <si>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</si>
  <si>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</si>
  <si>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</si>
  <si>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</si>
  <si>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</si>
  <si>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</si>
  <si>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</si>
  <si>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</si>
  <si>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</si>
  <si>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</si>
  <si>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</si>
  <si>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</si>
  <si>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</si>
  <si>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</si>
  <si>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</si>
  <si>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</si>
  <si>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</si>
  <si>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</si>
  <si>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</si>
  <si>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</si>
  <si>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</si>
  <si>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</si>
  <si>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</si>
  <si>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</si>
  <si>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</si>
  <si>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</si>
  <si>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</si>
  <si>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</si>
  <si>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</si>
  <si>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</si>
  <si>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</si>
  <si>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</si>
  <si>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</si>
  <si>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</si>
  <si>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</si>
  <si>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</si>
  <si>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</si>
  <si>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</si>
  <si>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</si>
  <si>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</si>
  <si>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</si>
  <si>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</si>
  <si>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長崎県南島原市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</si>
  <si>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</si>
  <si>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</si>
  <si>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</si>
  <si>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</si>
  <si>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</si>
  <si>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</si>
  <si>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</si>
  <si>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</si>
  <si>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</si>
  <si>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</si>
  <si>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</si>
  <si>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</si>
  <si>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</si>
  <si>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</si>
  <si>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</si>
  <si>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</si>
  <si>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</si>
  <si>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</si>
  <si>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</si>
  <si>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</si>
  <si>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</si>
  <si>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</si>
  <si>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</si>
  <si>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</si>
  <si>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</si>
  <si>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</si>
  <si>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</si>
  <si>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</si>
  <si>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</si>
  <si>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</si>
  <si>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</si>
  <si>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</si>
  <si>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</si>
  <si>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</si>
  <si>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</si>
  <si>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</si>
  <si>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</si>
  <si>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</si>
  <si>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</si>
  <si>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</si>
  <si>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</si>
  <si>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</si>
  <si>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</si>
  <si>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</si>
  <si>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</si>
  <si>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</si>
  <si>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</si>
  <si>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</si>
  <si>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</si>
  <si>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</si>
  <si>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</si>
  <si>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</si>
  <si>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</si>
  <si>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</si>
  <si>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</si>
  <si>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</si>
  <si>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</si>
  <si>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</si>
  <si>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</si>
  <si>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</si>
  <si>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</si>
  <si>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</si>
  <si>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</si>
  <si>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</si>
  <si>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</si>
  <si>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</si>
  <si>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</si>
  <si>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</si>
  <si>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</si>
  <si>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</si>
  <si>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</si>
  <si>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</si>
  <si>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</si>
  <si>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</si>
  <si>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</si>
  <si>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</si>
  <si>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</si>
  <si>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</si>
  <si>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</si>
  <si>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</si>
  <si>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</si>
  <si>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</si>
  <si>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</si>
  <si>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</si>
  <si>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</si>
  <si>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</si>
  <si>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</si>
  <si>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</si>
  <si>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</si>
  <si>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</si>
  <si>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</si>
  <si>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</si>
  <si>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</si>
  <si>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</si>
  <si>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</si>
  <si>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</si>
  <si>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</si>
  <si>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</si>
  <si>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</si>
  <si>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</si>
  <si>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</si>
  <si>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</si>
  <si>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</si>
  <si>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</si>
  <si>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</si>
  <si>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</si>
  <si>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</si>
  <si>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</si>
  <si>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</si>
  <si>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</si>
  <si>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</si>
  <si>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</si>
  <si>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</si>
  <si>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</si>
  <si>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</si>
  <si>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</si>
  <si>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</si>
  <si>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</si>
  <si>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</si>
  <si>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</si>
  <si>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</si>
  <si>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</si>
  <si>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</si>
  <si>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</si>
  <si>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</si>
  <si>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</si>
  <si>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</si>
  <si>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</si>
  <si>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</si>
  <si>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</si>
  <si>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</si>
  <si>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</si>
  <si>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</si>
  <si>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</si>
  <si>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</si>
  <si>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</si>
  <si>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</si>
  <si>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</si>
  <si>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</si>
  <si>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</si>
  <si>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</si>
  <si>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</si>
  <si>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</si>
  <si>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</si>
  <si>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</si>
  <si>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</si>
  <si>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</si>
  <si>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</si>
  <si>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長崎県南島原市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</si>
  <si>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</si>
  <si>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</si>
  <si>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</si>
  <si>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</si>
  <si>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</si>
  <si>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</si>
  <si>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</si>
  <si>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</si>
  <si>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</si>
  <si>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</si>
  <si>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</si>
  <si>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</si>
  <si>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</si>
  <si>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</si>
  <si>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</si>
  <si>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</si>
  <si>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</si>
  <si>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</si>
  <si>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</si>
  <si>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</si>
  <si>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</si>
  <si>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</si>
  <si>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</si>
  <si>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</si>
  <si>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</si>
  <si>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</si>
  <si>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</si>
  <si>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</si>
  <si>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</si>
  <si>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</si>
  <si>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</si>
  <si>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</si>
  <si>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</si>
  <si>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</si>
  <si>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</si>
  <si>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</si>
  <si>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</si>
  <si>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</si>
  <si>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</si>
  <si>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</si>
  <si>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</si>
  <si>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</si>
  <si>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</si>
  <si>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</si>
  <si>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</si>
  <si>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</si>
  <si>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</si>
  <si>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</si>
  <si>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</si>
  <si>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</si>
  <si>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</si>
  <si>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</si>
  <si>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</si>
  <si>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</si>
  <si>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</si>
  <si>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</si>
  <si>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</si>
  <si>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</si>
  <si>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</si>
  <si>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</si>
  <si>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</si>
  <si>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</si>
  <si>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</si>
  <si>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</si>
  <si>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</si>
  <si>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</si>
  <si>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</si>
  <si>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</si>
  <si>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</si>
  <si>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</si>
  <si>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</si>
  <si>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</si>
  <si>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</si>
  <si>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</si>
  <si>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</si>
  <si>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</si>
  <si>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</si>
  <si>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</si>
  <si>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</si>
  <si>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</si>
  <si>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</si>
  <si>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</si>
  <si>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</si>
  <si>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</si>
  <si>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</si>
  <si>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</si>
  <si>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</si>
  <si>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</si>
  <si>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</si>
  <si>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</si>
  <si>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</si>
  <si>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</si>
  <si>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</si>
  <si>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</si>
  <si>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</si>
  <si>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</si>
  <si>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</si>
  <si>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</si>
  <si>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</si>
  <si>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</si>
  <si>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</si>
  <si>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</si>
  <si>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</si>
  <si>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</si>
  <si>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</si>
  <si>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</si>
  <si>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</si>
  <si>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</si>
  <si>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</si>
  <si>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</si>
  <si>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</si>
  <si>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</si>
  <si>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</si>
  <si>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</si>
  <si>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</si>
  <si>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</si>
  <si>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</si>
  <si>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</si>
  <si>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</si>
  <si>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</si>
  <si>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</si>
  <si>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</si>
  <si>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</si>
  <si>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</si>
  <si>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</si>
  <si>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</si>
  <si>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</si>
  <si>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</si>
  <si>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</si>
  <si>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</si>
  <si>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</si>
  <si>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</si>
  <si>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</si>
  <si>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</si>
  <si>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</si>
  <si>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</si>
  <si>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</si>
  <si>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</si>
  <si>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</si>
  <si>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</si>
  <si>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</si>
  <si>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</si>
  <si>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</si>
  <si>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</si>
  <si>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</si>
  <si>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</si>
  <si>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</si>
  <si>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</si>
  <si>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</si>
  <si>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</si>
  <si>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</si>
  <si>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</si>
  <si>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</si>
  <si>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</si>
  <si>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</si>
  <si>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</si>
  <si>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</si>
  <si>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</si>
  <si>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</si>
  <si>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</si>
  <si>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</si>
  <si>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</si>
  <si>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</si>
  <si>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</si>
  <si>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</si>
  <si>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</si>
  <si>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</si>
  <si>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</si>
  <si>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</si>
  <si>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</si>
  <si>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</si>
  <si>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</si>
  <si>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</si>
  <si>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</si>
  <si>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</si>
  <si>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</si>
  <si>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3.59</t>
  </si>
  <si>
    <t>一般会計</t>
  </si>
  <si>
    <t>水道事業会計</t>
  </si>
  <si>
    <t>国民健康保険事業特別会計</t>
  </si>
  <si>
    <t>後期高齢者医療特別会計</t>
  </si>
  <si>
    <t>簡易水道事業特別会計</t>
  </si>
  <si>
    <t>下水道事業特別会計</t>
  </si>
  <si>
    <t>その他会計（赤字）</t>
  </si>
  <si>
    <t>その他会計（黒字）</t>
  </si>
  <si>
    <t>-</t>
    <phoneticPr fontId="2"/>
  </si>
  <si>
    <t>県央県南広域環境組合（一般会計）</t>
    <phoneticPr fontId="2"/>
  </si>
  <si>
    <t>島原地域広域市町村圏組合（一般会計）</t>
    <phoneticPr fontId="2"/>
  </si>
  <si>
    <t>島原地域広域市町村圏組合（介護保険事業特別会計）</t>
    <phoneticPr fontId="2"/>
  </si>
  <si>
    <t>雲仙・南島原保健組合（一般会計）</t>
    <phoneticPr fontId="2"/>
  </si>
  <si>
    <t>雲仙・南島原保健組合（介護老人保健施設事業特別会計）</t>
    <phoneticPr fontId="2"/>
  </si>
  <si>
    <t>雲仙・南島原保健組合（病院会計）</t>
    <phoneticPr fontId="2"/>
  </si>
  <si>
    <t>長崎県病院企業団：島原病院（長崎県病院企業団病院事業会計）</t>
    <phoneticPr fontId="2"/>
  </si>
  <si>
    <t>長崎県市町村総合事務組合（一般会計）</t>
    <phoneticPr fontId="2"/>
  </si>
  <si>
    <t>長崎県市町村総合事務組合（市町村会館管理事業特別会計）</t>
    <phoneticPr fontId="2"/>
  </si>
  <si>
    <t>長崎県市町村総合事務組合（公平委員会特別会計）</t>
    <phoneticPr fontId="2"/>
  </si>
  <si>
    <t>長崎県市町村総合事務組合（交通災害共済事業特別会計）</t>
    <phoneticPr fontId="2"/>
  </si>
  <si>
    <t>長崎県市町村総合事務組合（市町村会館馬町別館管理事業特別会計）</t>
    <phoneticPr fontId="2"/>
  </si>
  <si>
    <t>長崎県後期高齢者医療広域連合（普通会計）</t>
    <phoneticPr fontId="2"/>
  </si>
  <si>
    <t>長崎県後期高齢者医療広域連合（後期高齢者医療事業会計）</t>
    <phoneticPr fontId="2"/>
  </si>
  <si>
    <t>長崎県市町村総合事務組合（行政不服審査会事業特別会計）</t>
    <phoneticPr fontId="2"/>
  </si>
  <si>
    <t>みずなし本陣</t>
    <rPh sb="4" eb="6">
      <t>ホンジン</t>
    </rPh>
    <phoneticPr fontId="2"/>
  </si>
  <si>
    <t>原城振興公社</t>
    <rPh sb="0" eb="2">
      <t>ハラジョウ</t>
    </rPh>
    <rPh sb="2" eb="4">
      <t>シンコウ</t>
    </rPh>
    <rPh sb="4" eb="6">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</si>
  <si>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</si>
  <si>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</si>
  <si>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</si>
  <si>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</si>
  <si>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将来負担比率及び有形固定資産減価償却率は類似団体内平均と比較し低い水準にあるが、南島原市公共施設等総合管理計画において、今後40年間で必要となる更新費用は2,000億円以上との算定もされており、将来負担比率が上昇する可能性も十分考えられる。今後も行財政改革に取り組み、適正かつ健全な行財政運営及び、公共施設等総合管理計画に基づく公共施設の適正な維持管理に努め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</si>
  <si>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</si>
  <si>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</si>
  <si>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</si>
  <si>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</si>
  <si>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</si>
  <si>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</si>
  <si>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計画的な繰上償還の実施に伴う地方債残高の減や財政調整基金など将来負担額の控除財源である基金残高の確保により将来負担比率、実質公債費比率ともに類似団体内平均を下回っている。しかし、小学校や給食センターの建設や衛生センターのリニューアル工事などの大型事業の財源として活用する起債の償還開始に伴い、実質公債費比率の上昇も考えられるため、過度に地方債に依存することない財政運営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</si>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</sst>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87974</c:v>
                </c:pt>
                <c:pt idx="4">
                  <c:v>83280</c:v>
                </c:pt>
              </c:numCache>
            </c:numRef>
          </c:val>
          <c:smooth val="0"/>
          <c:extLst>
            <c:ext xmlns:c16="http://schemas.microsoft.com/office/drawing/2014/chart" uri="{C3380CC4-5D6E-409C-BE32-E72D297353CC}">
              <c16:uniqueId val="{00000000-9DA5-4A9D-8797-74B0F077C5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81726</c:v>
                </c:pt>
                <c:pt idx="1">
                  <c:v>93166</c:v>
                </c:pt>
                <c:pt idx="2">
                  <c:v>93224</c:v>
                </c:pt>
                <c:pt idx="3">
                  <c:v>85798</c:v>
                </c:pt>
                <c:pt idx="4">
                  <c:v>80329</c:v>
                </c:pt>
              </c:numCache>
            </c:numRef>
          </c:val>
          <c:smooth val="0"/>
          <c:extLst>
            <c:ext xmlns:c16="http://schemas.microsoft.com/office/drawing/2014/chart" uri="{C3380CC4-5D6E-409C-BE32-E72D297353CC}">
              <c16:uniqueId val="{00000001-9DA5-4A9D-8797-74B0F077C5BD}"/>
            </c:ext>
          </c:extLst>
        </c:ser>
        <c:dLbls>
          <c:showLegendKey val="0"/>
          <c:showVal val="0"/>
          <c:showCatName val="0"/>
          <c:showSerName val="0"/>
          <c:showPercent val="0"/>
          <c:showBubbleSize val="0"/>
        </c:dLbls>
        <c:marker val="1"/>
        <c:smooth val="0"/>
        <c:axId val="169802368"/>
        <c:axId val="169842176"/>
      </c:lineChart>
      <c:catAx>
        <c:axId val="169802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842176"/>
        <c:crosses val="autoZero"/>
        <c:auto val="1"/>
        <c:lblAlgn val="ctr"/>
        <c:lblOffset val="100"/>
        <c:tickLblSkip val="1"/>
        <c:tickMarkSkip val="1"/>
        <c:noMultiLvlLbl val="0"/>
      </c:catAx>
      <c:valAx>
        <c:axId val="1698421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802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1.96</c:v>
                </c:pt>
                <c:pt idx="1">
                  <c:v>12.99</c:v>
                </c:pt>
                <c:pt idx="2">
                  <c:v>9.49</c:v>
                </c:pt>
                <c:pt idx="3">
                  <c:v>10.24</c:v>
                </c:pt>
                <c:pt idx="4">
                  <c:v>10</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22.56</c:v>
                </c:pt>
                <c:pt idx="1">
                  <c:v>22.39</c:v>
                </c:pt>
                <c:pt idx="2">
                  <c:v>22.69</c:v>
                </c:pt>
                <c:pt idx="3">
                  <c:v>22.8</c:v>
                </c:pt>
                <c:pt idx="4">
                  <c:v>23.4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319488"/>
        <c:axId val="90884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c:v>
                </c:pt>
                <c:pt idx="1">
                  <c:v>11.07</c:v>
                </c:pt>
                <c:pt idx="2">
                  <c:v>-3.59</c:v>
                </c:pt>
                <c:pt idx="3">
                  <c:v>8.58</c:v>
                </c:pt>
                <c:pt idx="4">
                  <c:v>13.82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319488"/>
        <c:axId val="90884736"/>
      </c:lineChart>
      <c:catAx>
        <c:axId val="9031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884736"/>
        <c:crosses val="autoZero"/>
        <c:auto val="1"/>
        <c:lblAlgn val="ctr"/>
        <c:lblOffset val="100"/>
        <c:tickLblSkip val="1"/>
        <c:tickMarkSkip val="1"/>
        <c:noMultiLvlLbl val="0"/>
      </c:catAx>
      <c:valAx>
        <c:axId val="9088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1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3.09</c:v>
                </c:pt>
                <c:pt idx="2">
                  <c:v>#N/A</c:v>
                </c:pt>
                <c:pt idx="3">
                  <c:v>2.11</c:v>
                </c:pt>
                <c:pt idx="4">
                  <c:v>#N/A</c:v>
                </c:pt>
                <c:pt idx="5">
                  <c:v>1.24</c:v>
                </c:pt>
                <c:pt idx="6">
                  <c:v>#N/A</c:v>
                </c:pt>
                <c:pt idx="7">
                  <c:v>0.84</c:v>
                </c:pt>
                <c:pt idx="8">
                  <c:v>#N/A</c:v>
                </c:pt>
                <c:pt idx="9">
                  <c:v>1.51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1.92</c:v>
                </c:pt>
                <c:pt idx="2">
                  <c:v>#N/A</c:v>
                </c:pt>
                <c:pt idx="3">
                  <c:v>1.87</c:v>
                </c:pt>
                <c:pt idx="4">
                  <c:v>#N/A</c:v>
                </c:pt>
                <c:pt idx="5">
                  <c:v>1.98</c:v>
                </c:pt>
                <c:pt idx="6">
                  <c:v>#N/A</c:v>
                </c:pt>
                <c:pt idx="7">
                  <c:v>2.11</c:v>
                </c:pt>
                <c:pt idx="8">
                  <c:v>#N/A</c:v>
                </c:pt>
                <c:pt idx="9">
                  <c:v>2.14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1.96</c:v>
                </c:pt>
                <c:pt idx="2">
                  <c:v>#N/A</c:v>
                </c:pt>
                <c:pt idx="3">
                  <c:v>12.99</c:v>
                </c:pt>
                <c:pt idx="4">
                  <c:v>#N/A</c:v>
                </c:pt>
                <c:pt idx="5">
                  <c:v>9.48</c:v>
                </c:pt>
                <c:pt idx="6">
                  <c:v>#N/A</c:v>
                </c:pt>
                <c:pt idx="7">
                  <c:v>10.24</c:v>
                </c:pt>
                <c:pt idx="8">
                  <c:v>#N/A</c:v>
                </c:pt>
                <c:pt idx="9">
                  <c:v>10</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4494336"/>
        <c:axId val="164909824"/>
      </c:barChart>
      <c:catAx>
        <c:axId val="16449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909824"/>
        <c:crosses val="autoZero"/>
        <c:auto val="1"/>
        <c:lblAlgn val="ctr"/>
        <c:lblOffset val="100"/>
        <c:tickLblSkip val="1"/>
        <c:tickMarkSkip val="1"/>
        <c:noMultiLvlLbl val="0"/>
      </c:catAx>
      <c:valAx>
        <c:axId val="164909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494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3771</c:v>
                </c:pt>
                <c:pt idx="5">
                  <c:v>3794</c:v>
                </c:pt>
                <c:pt idx="8">
                  <c:v>3860</c:v>
                </c:pt>
                <c:pt idx="11">
                  <c:v>3761</c:v>
                </c:pt>
                <c:pt idx="14">
                  <c:v>3781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12</c:v>
                </c:pt>
                <c:pt idx="6">
                  <c:v>11</c:v>
                </c:pt>
                <c:pt idx="9">
                  <c:v>14</c:v>
                </c:pt>
                <c:pt idx="12">
                  <c:v>14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196</c:v>
                </c:pt>
                <c:pt idx="3">
                  <c:v>162</c:v>
                </c:pt>
                <c:pt idx="6">
                  <c:v>166</c:v>
                </c:pt>
                <c:pt idx="9">
                  <c:v>187</c:v>
                </c:pt>
                <c:pt idx="12">
                  <c:v>137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589</c:v>
                </c:pt>
                <c:pt idx="3">
                  <c:v>584</c:v>
                </c:pt>
                <c:pt idx="6">
                  <c:v>609</c:v>
                </c:pt>
                <c:pt idx="9">
                  <c:v>600</c:v>
                </c:pt>
                <c:pt idx="12">
                  <c:v>501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4736</c:v>
                </c:pt>
                <c:pt idx="3">
                  <c:v>4619</c:v>
                </c:pt>
                <c:pt idx="6">
                  <c:v>4507</c:v>
                </c:pt>
                <c:pt idx="9">
                  <c:v>4285</c:v>
                </c:pt>
                <c:pt idx="12">
                  <c:v>3780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5706368"/>
        <c:axId val="165729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1757</c:v>
                </c:pt>
                <c:pt idx="2">
                  <c:v>#N/A</c:v>
                </c:pt>
                <c:pt idx="3">
                  <c:v>#N/A</c:v>
                </c:pt>
                <c:pt idx="4">
                  <c:v>1584</c:v>
                </c:pt>
                <c:pt idx="5">
                  <c:v>#N/A</c:v>
                </c:pt>
                <c:pt idx="6">
                  <c:v>#N/A</c:v>
                </c:pt>
                <c:pt idx="7">
                  <c:v>1433</c:v>
                </c:pt>
                <c:pt idx="8">
                  <c:v>#N/A</c:v>
                </c:pt>
                <c:pt idx="9">
                  <c:v>#N/A</c:v>
                </c:pt>
                <c:pt idx="10">
                  <c:v>1325</c:v>
                </c:pt>
                <c:pt idx="11">
                  <c:v>#N/A</c:v>
                </c:pt>
                <c:pt idx="12">
                  <c:v>#N/A</c:v>
                </c:pt>
                <c:pt idx="13">
                  <c:v>651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5706368"/>
        <c:axId val="165729792"/>
      </c:lineChart>
      <c:catAx>
        <c:axId val="16570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729792"/>
        <c:crosses val="autoZero"/>
        <c:auto val="1"/>
        <c:lblAlgn val="ctr"/>
        <c:lblOffset val="100"/>
        <c:tickLblSkip val="1"/>
        <c:tickMarkSkip val="1"/>
        <c:noMultiLvlLbl val="0"/>
      </c:catAx>
      <c:valAx>
        <c:axId val="16572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70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30668</c:v>
                </c:pt>
                <c:pt idx="5">
                  <c:v>30929</c:v>
                </c:pt>
                <c:pt idx="8">
                  <c:v>30493</c:v>
                </c:pt>
                <c:pt idx="11">
                  <c:v>29961</c:v>
                </c:pt>
                <c:pt idx="14">
                  <c:v>29442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320</c:v>
                </c:pt>
                <c:pt idx="5">
                  <c:v>286</c:v>
                </c:pt>
                <c:pt idx="8">
                  <c:v>317</c:v>
                </c:pt>
                <c:pt idx="11">
                  <c:v>335</c:v>
                </c:pt>
                <c:pt idx="14">
                  <c:v>128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17097</c:v>
                </c:pt>
                <c:pt idx="5">
                  <c:v>17120</c:v>
                </c:pt>
                <c:pt idx="8">
                  <c:v>19486</c:v>
                </c:pt>
                <c:pt idx="11">
                  <c:v>19084</c:v>
                </c:pt>
                <c:pt idx="14">
                  <c:v>17362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5419</c:v>
                </c:pt>
                <c:pt idx="3">
                  <c:v>5111</c:v>
                </c:pt>
                <c:pt idx="6">
                  <c:v>4524</c:v>
                </c:pt>
                <c:pt idx="9">
                  <c:v>4233</c:v>
                </c:pt>
                <c:pt idx="12">
                  <c:v>4138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666</c:v>
                </c:pt>
                <c:pt idx="3">
                  <c:v>633</c:v>
                </c:pt>
                <c:pt idx="6">
                  <c:v>586</c:v>
                </c:pt>
                <c:pt idx="9">
                  <c:v>479</c:v>
                </c:pt>
                <c:pt idx="12">
                  <c:v>255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6547</c:v>
                </c:pt>
                <c:pt idx="3">
                  <c:v>6903</c:v>
                </c:pt>
                <c:pt idx="6">
                  <c:v>7266</c:v>
                </c:pt>
                <c:pt idx="9">
                  <c:v>6885</c:v>
                </c:pt>
                <c:pt idx="12">
                  <c:v>6839</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28375</c:v>
                </c:pt>
                <c:pt idx="3">
                  <c:v>27727</c:v>
                </c:pt>
                <c:pt idx="6">
                  <c:v>26896</c:v>
                </c:pt>
                <c:pt idx="9">
                  <c:v>25288</c:v>
                </c:pt>
                <c:pt idx="12">
                  <c:v>22510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7427456"/>
        <c:axId val="167481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7427456"/>
        <c:axId val="167481344"/>
      </c:lineChart>
      <c:catAx>
        <c:axId val="16742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481344"/>
        <c:crosses val="autoZero"/>
        <c:auto val="1"/>
        <c:lblAlgn val="ctr"/>
        <c:lblOffset val="100"/>
        <c:tickLblSkip val="1"/>
        <c:tickMarkSkip val="1"/>
        <c:noMultiLvlLbl val="0"/>
      </c:catAx>
      <c:valAx>
        <c:axId val="16748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42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{BFEA190E-496E-4BFB-90C4-B13E9AA65B34}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B93-4850-946A-69FC649A467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{C0B7DAF2-8672-456C-B650-7A90D8F516BD}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B93-4850-946A-69FC649A467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{29F6239C-B267-4940-AFD2-2A8FBA36F90F}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B93-4850-946A-69FC649A467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{22234988-FEA9-46D3-9FCC-46F414A62470}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B93-4850-946A-69FC649A467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{B5F095F7-C279-44BA-A3C7-B323D32F6E5B}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B93-4850-946A-69FC649A46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B93-4850-946A-69FC649A467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{0D245044-F507-49A8-9C6D-297BC2D136DB}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B93-4850-946A-69FC649A467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{65E3C5DD-6845-4585-AF07-B3B8DA4647BB}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B93-4850-946A-69FC649A467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{B2AE4735-1A51-444C-B7F7-635BAE31CAB9}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B93-4850-946A-69FC649A467E}"/>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{F779FE8E-7D1B-4020-9067-AA9F2F5CE56B}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B93-4850-946A-69FC649A467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{C1939886-AC78-47DF-90E0-597052130AB4}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B93-4850-946A-69FC649A46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c:ext xmlns:c16="http://schemas.microsoft.com/office/drawing/2014/chart" uri="{C3380CC4-5D6E-409C-BE32-E72D297353CC}">
              <c16:uniqueId val="{0000000B-CB93-4850-946A-69FC649A467E}"/>
            </c:ext>
          </c:extLst>
        </c:ser>
        <c:dLbls>
          <c:showLegendKey val="0"/>
          <c:showVal val="0"/>
          <c:showCatName val="0"/>
          <c:showSerName val="0"/>
          <c:showPercent val="0"/>
          <c:showBubbleSize val="0"/>
        </c:dLbls>
        <c:axId val="72673152"/>
        <c:axId val="72683520"/>
      </c:scatterChart>
      <c:valAx>
        <c:axId val="72673152"/>
        <c:scaling>
          <c:orientation val="minMax"/>
          <c:max val="70.399999999999991"/>
          <c:min val="46.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83520"/>
        <c:crosses val="autoZero"/>
        <c:crossBetween val="midCat"/>
      </c:valAx>
      <c:valAx>
        <c:axId val="72683520"/>
        <c:scaling>
          <c:orientation val="minMax"/>
          <c:max val="39.4"/>
          <c:min val="26.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73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{DEFF679F-8861-4FFD-8E3B-117562BEB361}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0B5-4D64-AFD9-0A63593F46C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{D1A829B4-0ED1-4342-A0BB-A4E734355804}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0B5-4D64-AFD9-0A63593F46C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{2473B0F5-0B1C-4AD6-B314-4A229613E39A}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0B5-4D64-AFD9-0A63593F46C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{15F38394-2F57-4BD9-A56D-C5B56145E611}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0B5-4D64-AFD9-0A63593F46C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{F90D558D-C239-42DA-A07D-E99239339DF6}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0B5-4D64-AFD9-0A63593F46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10.8</c:v>
                </c:pt>
                <c:pt idx="2">
                  <c:v>10.1</c:v>
                </c:pt>
                <c:pt idx="3">
                  <c:v>9.1999999999999993</c:v>
                </c:pt>
                <c:pt idx="4">
                  <c:v>7.3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E0B5-4D64-AFD9-0A63593F46C8}"/>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{1995FCF4-A60F-476D-BF2B-D5EB07A5D11B}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0B5-4D64-AFD9-0A63593F46C8}"/>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{51761D55-134E-4F57-924E-6AEBAC65742F}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0B5-4D64-AFD9-0A63593F46C8}"/>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{B8746B9C-993E-40E1-AB71-F2677541A5B7}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0B5-4D64-AFD9-0A63593F46C8}"/>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{BDCEC232-08F9-44E8-8B48-AF33E64D6756}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0B5-4D64-AFD9-0A63593F46C8}"/>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{E69C2CDA-1ED1-46FC-A580-FA04852B024A}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0B5-4D64-AFD9-0A63593F46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9.5</c:v>
                </c:pt>
                <c:pt idx="4">
                  <c:v>10</c:v>
                </c:pt>
              </c:numCache>
            </c:numRef>
          </c:xVal>
          <c:yVal>
            <c:numRef>
              <c:f>公会計指標分析・財政指標組合せ分析表!$K$77:$O$77</c:f>
              <c:numCache>
                <c:formatCode>#,##0.0;"▲ "#,##0.0</c:formatCode>
                <c:ptCount val="5"/>
                <c:pt idx="0">
                  <c:v>52.6</c:v>
                </c:pt>
                <c:pt idx="1">
                  <c:v>41.3</c:v>
                </c:pt>
                <c:pt idx="2">
                  <c:v>33</c:v>
                </c:pt>
                <c:pt idx="3">
                  <c:v>32.799999999999997</c:v>
                </c:pt>
                <c:pt idx="4">
                  <c:v>54.6</c:v>
                </c:pt>
              </c:numCache>
            </c:numRef>
          </c:yVal>
          <c:smooth val="0"/>
          <c:extLst>
            <c:ext xmlns:c16="http://schemas.microsoft.com/office/drawing/2014/chart" uri="{C3380CC4-5D6E-409C-BE32-E72D297353CC}">
              <c16:uniqueId val="{0000000B-E0B5-4D64-AFD9-0A63593F46C8}"/>
            </c:ext>
          </c:extLst>
        </c:ser>
        <c:dLbls>
          <c:showLegendKey val="0"/>
          <c:showVal val="0"/>
          <c:showCatName val="0"/>
          <c:showSerName val="0"/>
          <c:showPercent val="0"/>
          <c:showBubbleSize val="0"/>
        </c:dLbls>
        <c:axId val="72525312"/>
        <c:axId val="72527232"/>
      </c:scatterChart>
      <c:valAx>
        <c:axId val="72525312"/>
        <c:scaling>
          <c:orientation val="minMax"/>
          <c:max val="10.6"/>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527232"/>
        <c:crosses val="autoZero"/>
        <c:crossBetween val="midCat"/>
      </c:valAx>
      <c:valAx>
        <c:axId val="72527232"/>
        <c:scaling>
          <c:orientation val="minMax"/>
          <c:max val="59"/>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25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　平成</a:t>
          </a:r>
          <a:r>
            <a:rPr lang="ja-JP" altLang="en-US" sz="1200" b="0" i="0" baseline="0">
              <a:solidFill>
                <a:schemeClr val="dk1"/>
              </a:solidFill>
              <a:effectLst/>
              <a:latin typeface="+mn-lt"/>
              <a:ea typeface="+mn-ea"/>
              <a:cs typeface="+mn-cs"/>
            </a:rPr>
            <a:t>１８</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２１</a:t>
          </a:r>
          <a:r>
            <a:rPr lang="ja-JP" altLang="ja-JP" sz="1200" b="0" i="0" baseline="0">
              <a:solidFill>
                <a:schemeClr val="dk1"/>
              </a:solidFill>
              <a:effectLst/>
              <a:latin typeface="+mn-lt"/>
              <a:ea typeface="+mn-ea"/>
              <a:cs typeface="+mn-cs"/>
            </a:rPr>
            <a:t>年度、平成</a:t>
          </a:r>
          <a:r>
            <a:rPr lang="ja-JP" altLang="en-US" sz="1200" b="0" i="0" baseline="0">
              <a:solidFill>
                <a:schemeClr val="dk1"/>
              </a:solidFill>
              <a:effectLst/>
              <a:latin typeface="+mn-lt"/>
              <a:ea typeface="+mn-ea"/>
              <a:cs typeface="+mn-cs"/>
            </a:rPr>
            <a:t>２３</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２４</a:t>
          </a:r>
          <a:r>
            <a:rPr lang="ja-JP" altLang="ja-JP" sz="1200" b="0" i="0" baseline="0">
              <a:solidFill>
                <a:schemeClr val="dk1"/>
              </a:solidFill>
              <a:effectLst/>
              <a:latin typeface="+mn-lt"/>
              <a:ea typeface="+mn-ea"/>
              <a:cs typeface="+mn-cs"/>
            </a:rPr>
            <a:t>年度及び平成</a:t>
          </a:r>
          <a:r>
            <a:rPr lang="ja-JP" altLang="en-US" sz="1200" b="0" i="0" baseline="0">
              <a:solidFill>
                <a:schemeClr val="dk1"/>
              </a:solidFill>
              <a:effectLst/>
              <a:latin typeface="+mn-lt"/>
              <a:ea typeface="+mn-ea"/>
              <a:cs typeface="+mn-cs"/>
            </a:rPr>
            <a:t>２７～２８</a:t>
          </a:r>
          <a:r>
            <a:rPr lang="ja-JP" altLang="ja-JP" sz="1200" b="0" i="0" baseline="0">
              <a:solidFill>
                <a:schemeClr val="dk1"/>
              </a:solidFill>
              <a:effectLst/>
              <a:latin typeface="+mn-lt"/>
              <a:ea typeface="+mn-ea"/>
              <a:cs typeface="+mn-cs"/>
            </a:rPr>
            <a:t>年度に繰上償還を実施し、後年度の公債費の縮減を進めて</a:t>
          </a:r>
          <a:r>
            <a:rPr lang="ja-JP" altLang="en-US" sz="1200" b="0" i="0" baseline="0">
              <a:solidFill>
                <a:schemeClr val="dk1"/>
              </a:solidFill>
              <a:effectLst/>
              <a:latin typeface="+mn-lt"/>
              <a:ea typeface="+mn-ea"/>
              <a:cs typeface="+mn-cs"/>
            </a:rPr>
            <a:t>いる。実質公債費比率についても前年度比１．９％減少の７．３％となり、</a:t>
          </a:r>
          <a:r>
            <a:rPr kumimoji="0" lang="ja-JP" altLang="en-US" sz="1200" b="0" i="0" u="none" strike="noStrike" kern="0" cap="none" spc="0" normalizeH="0" baseline="0" noProof="0">
              <a:ln>
                <a:noFill/>
              </a:ln>
              <a:solidFill>
                <a:prstClr val="black"/>
              </a:solidFill>
              <a:effectLst/>
              <a:uLnTx/>
              <a:uFillTx/>
              <a:latin typeface="+mn-lt"/>
              <a:ea typeface="+mn-ea"/>
              <a:cs typeface="+mn-cs"/>
            </a:rPr>
            <a:t>普通交付税や臨時財政対策債が減額している状況ではあるが、</a:t>
          </a:r>
          <a:r>
            <a:rPr lang="ja-JP" altLang="en-US" sz="1200" b="0" i="0" baseline="0">
              <a:solidFill>
                <a:schemeClr val="dk1"/>
              </a:solidFill>
              <a:effectLst/>
              <a:latin typeface="+mn-lt"/>
              <a:ea typeface="+mn-ea"/>
              <a:cs typeface="+mn-cs"/>
            </a:rPr>
            <a:t>繰上償還の効果がみられる。</a:t>
          </a:r>
          <a:r>
            <a:rPr lang="ja-JP" altLang="ja-JP" sz="1200" b="0" i="0" baseline="0">
              <a:solidFill>
                <a:schemeClr val="dk1"/>
              </a:solidFill>
              <a:effectLst/>
              <a:latin typeface="+mn-lt"/>
              <a:ea typeface="+mn-ea"/>
              <a:cs typeface="+mn-cs"/>
            </a:rPr>
            <a:t>今後も</a:t>
          </a:r>
          <a:r>
            <a:rPr lang="ja-JP" altLang="en-US" sz="1200" b="0" i="0" baseline="0">
              <a:solidFill>
                <a:schemeClr val="dk1"/>
              </a:solidFill>
              <a:effectLst/>
              <a:latin typeface="+mn-lt"/>
              <a:ea typeface="+mn-ea"/>
              <a:cs typeface="+mn-cs"/>
            </a:rPr>
            <a:t>財政健全化計画に基づき</a:t>
          </a:r>
          <a:r>
            <a:rPr lang="ja-JP" altLang="ja-JP" sz="1200" b="0" i="0" baseline="0">
              <a:solidFill>
                <a:schemeClr val="dk1"/>
              </a:solidFill>
              <a:effectLst/>
              <a:latin typeface="+mn-lt"/>
              <a:ea typeface="+mn-ea"/>
              <a:cs typeface="+mn-cs"/>
            </a:rPr>
            <a:t>に繰上償還を実施してい</a:t>
          </a:r>
          <a:r>
            <a:rPr lang="ja-JP" altLang="en-US" sz="1200" b="0" i="0" baseline="0">
              <a:solidFill>
                <a:schemeClr val="dk1"/>
              </a:solidFill>
              <a:effectLst/>
              <a:latin typeface="+mn-lt"/>
              <a:ea typeface="+mn-ea"/>
              <a:cs typeface="+mn-cs"/>
            </a:rPr>
            <a:t>く予定としている。</a:t>
          </a:r>
          <a:endParaRPr lang="ja-JP" altLang="ja-JP" sz="1600">
            <a:effectLst/>
          </a:endParaRPr>
        </a:p>
        <a:p>
          <a:pPr rtl="0" eaLnBrk="1" fontAlgn="auto" latinLnBrk="0" hangingPunct="1"/>
          <a:r>
            <a:rPr lang="ja-JP" altLang="ja-JP" sz="1200" b="0" i="0" baseline="0">
              <a:solidFill>
                <a:schemeClr val="dk1"/>
              </a:solidFill>
              <a:effectLst/>
              <a:latin typeface="+mn-lt"/>
              <a:ea typeface="+mn-ea"/>
              <a:cs typeface="+mn-cs"/>
            </a:rPr>
            <a:t>　今後</a:t>
          </a:r>
          <a:r>
            <a:rPr lang="ja-JP" altLang="en-US" sz="1200" b="0" i="0" baseline="0">
              <a:solidFill>
                <a:schemeClr val="dk1"/>
              </a:solidFill>
              <a:effectLst/>
              <a:latin typeface="+mn-lt"/>
              <a:ea typeface="+mn-ea"/>
              <a:cs typeface="+mn-cs"/>
            </a:rPr>
            <a:t>、小学校建設事業や給食センター建設事業など大型事業の借入が控えているが、</a:t>
          </a:r>
          <a:r>
            <a:rPr lang="ja-JP" altLang="ja-JP" sz="1200" b="0" i="0" baseline="0">
              <a:solidFill>
                <a:schemeClr val="dk1"/>
              </a:solidFill>
              <a:effectLst/>
              <a:latin typeface="+mn-lt"/>
              <a:ea typeface="+mn-ea"/>
              <a:cs typeface="+mn-cs"/>
            </a:rPr>
            <a:t>政策評価を踏まえ、重点事業に配分し、市民サービスの充実を図り、財源確保については、過度な地方債依存とならない財政運営に努める。</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の財源として減債基金の取崩しによる充当可能基金の減額はあるが、計画的な繰上償還に伴う地方債残高の減、財政調整基金など将来負担額の控除財源である基金残高の確保により改善がなされてきている。</a:t>
          </a:r>
          <a:endParaRPr kumimoji="1" lang="en-US" altLang="ja-JP" sz="1400">
            <a:latin typeface="ＭＳ ゴシック" pitchFamily="49" charset="-128"/>
            <a:ea typeface="ＭＳ ゴシック" pitchFamily="49"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　</a:t>
          </a:r>
          <a:r>
            <a:rPr kumimoji="0" lang="ja-JP" altLang="ja-JP" sz="1400" b="0" i="0" u="none" strike="noStrike" kern="0" cap="none" spc="0" normalizeH="0" baseline="0" noProof="0">
              <a:ln>
                <a:noFill/>
              </a:ln>
              <a:solidFill>
                <a:prstClr val="black"/>
              </a:solidFill>
              <a:effectLst/>
              <a:uLnTx/>
              <a:uFillTx/>
              <a:latin typeface="+mn-lt"/>
              <a:ea typeface="+mn-ea"/>
              <a:cs typeface="+mn-cs"/>
            </a:rPr>
            <a:t>今後も政策評価を踏まえ、重点事業に配分し</a:t>
          </a:r>
          <a:r>
            <a:rPr kumimoji="0" lang="ja-JP" altLang="en-US" sz="1400" b="0" i="0" u="none" strike="noStrike" kern="0" cap="none" spc="0" normalizeH="0" baseline="0" noProof="0">
              <a:ln>
                <a:noFill/>
              </a:ln>
              <a:solidFill>
                <a:prstClr val="black"/>
              </a:solidFill>
              <a:effectLst/>
              <a:uLnTx/>
              <a:uFillTx/>
              <a:latin typeface="+mn-lt"/>
              <a:ea typeface="+mn-ea"/>
              <a:cs typeface="+mn-cs"/>
            </a:rPr>
            <a:t>、</a:t>
          </a:r>
          <a:r>
            <a:rPr kumimoji="0" lang="ja-JP" altLang="ja-JP" sz="1400" b="0" i="0" u="none" strike="noStrike" kern="0" cap="none" spc="0" normalizeH="0" baseline="0" noProof="0">
              <a:ln>
                <a:noFill/>
              </a:ln>
              <a:solidFill>
                <a:prstClr val="black"/>
              </a:solidFill>
              <a:effectLst/>
              <a:uLnTx/>
              <a:uFillTx/>
              <a:latin typeface="+mn-lt"/>
              <a:ea typeface="+mn-ea"/>
              <a:cs typeface="+mn-cs"/>
            </a:rPr>
            <a:t>市民サービスの充実を図り、財源確保については、過度な地方債依存とならない財政運営に努めるとともに、定員適正化など行財政改革に取り組み健全な行政運営に努める。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長崎県南島原市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48,023
47,768
170.11
33,995,822
31,798,037
1,874,791
18,741,957
22,509,992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本市の数値は類似団体内平均と比較し</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％低い水準にあるが、本市が保有する主な公共施設のうち、建築後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年以上が経過している施設が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割程度占めている状況であり、今後の更新費用に多大な費用が必要であると算定されている。そのため、本市では平成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年度に策定した南島原市公共施設等総合管理計画にて、公共施設のマネジメントの基本方針として、公共施設の適正配置と施設総量の削減などを掲げており、今後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年間で公共施設（建物）の更新費用を</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％圧縮することを目標に適正な維持管理に努める。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70" name="直線コネクタ 69"/>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71"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72" name="直線コネクタ 71"/>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73"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74" name="直線コネクタ 73"/>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75"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6" name="フローチャート : 判断 75"/>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7" name="フローチャート : 判断 76"/>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29633</xdr:rowOff>
    </xdr:from>
    <xdr:to>
      <xdr:col>3</xdr:col>
      <xdr:colOff>511175</xdr:colOff>
      <xdr:row>31</xdr:row>
      <xdr:rowOff>131233</xdr:rowOff>
    </xdr:to>
    <xdr:sp macro="" textlink="">
      <xdr:nvSpPr>
        <xdr:cNvPr id="83" name="円/楕円 82"/>
        <xdr:cNvSpPr/>
      </xdr:nvSpPr>
      <xdr:spPr>
        <a:xfrm>
          <a:off x="40005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84"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122360</xdr:rowOff>
    </xdr:from>
    <xdr:ext cx="405111" cy="259045"/>
    <xdr:sp macro="" textlink="">
      <xdr:nvSpPr>
        <xdr:cNvPr id="85" name="n_1mainValue有形固定資産減価償却率"/>
        <xdr:cNvSpPr txBox="1"/>
      </xdr:nvSpPr>
      <xdr:spPr>
        <a:xfrm>
          <a:off x="3836043" y="621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長崎県南島原市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48,023
47,768
170.11
33,995,822
31,798,037
1,874,791
18,741,957
22,509,992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71120</xdr:rowOff>
    </xdr:from>
    <xdr:to>
      <xdr:col>5</xdr:col>
      <xdr:colOff>409575</xdr:colOff>
      <xdr:row>35</xdr:row>
      <xdr:rowOff>1270</xdr:rowOff>
    </xdr:to>
    <xdr:sp macro="" textlink="">
      <xdr:nvSpPr>
        <xdr:cNvPr id="60" name="フローチャート : 判断 59"/>
        <xdr:cNvSpPr/>
      </xdr:nvSpPr>
      <xdr:spPr>
        <a:xfrm>
          <a:off x="37465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162560</xdr:rowOff>
    </xdr:from>
    <xdr:to>
      <xdr:col>5</xdr:col>
      <xdr:colOff>409575</xdr:colOff>
      <xdr:row>37</xdr:row>
      <xdr:rowOff>92710</xdr:rowOff>
    </xdr:to>
    <xdr:sp macro="" textlink="">
      <xdr:nvSpPr>
        <xdr:cNvPr id="66" name="円/楕円 65"/>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17797</xdr:rowOff>
    </xdr:from>
    <xdr:ext cx="405111" cy="259045"/>
    <xdr:sp macro="" textlink="">
      <xdr:nvSpPr>
        <xdr:cNvPr id="67" name="n_1aveValue【道路】&#10;有形固定資産減価償却率"/>
        <xdr:cNvSpPr txBox="1"/>
      </xdr:nvSpPr>
      <xdr:spPr>
        <a:xfrm>
          <a:off x="3582043"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83837</xdr:rowOff>
    </xdr:from>
    <xdr:ext cx="405111" cy="259045"/>
    <xdr:sp macro="" textlink="">
      <xdr:nvSpPr>
        <xdr:cNvPr id="68" name="n_1mainValue【道路】&#10;有形固定資産減価償却率"/>
        <xdr:cNvSpPr txBox="1"/>
      </xdr:nvSpPr>
      <xdr:spPr>
        <a:xfrm>
          <a:off x="3582043"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111216</xdr:rowOff>
    </xdr:from>
    <xdr:to>
      <xdr:col>14</xdr:col>
      <xdr:colOff>79375</xdr:colOff>
      <xdr:row>38</xdr:row>
      <xdr:rowOff>41366</xdr:rowOff>
    </xdr:to>
    <xdr:sp macro="" textlink="">
      <xdr:nvSpPr>
        <xdr:cNvPr id="97" name="フローチャート : 判断 96"/>
        <xdr:cNvSpPr/>
      </xdr:nvSpPr>
      <xdr:spPr>
        <a:xfrm>
          <a:off x="9588500" y="645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50866</xdr:rowOff>
    </xdr:from>
    <xdr:to>
      <xdr:col>14</xdr:col>
      <xdr:colOff>79375</xdr:colOff>
      <xdr:row>38</xdr:row>
      <xdr:rowOff>152466</xdr:rowOff>
    </xdr:to>
    <xdr:sp macro="" textlink="">
      <xdr:nvSpPr>
        <xdr:cNvPr id="103" name="円/楕円 102"/>
        <xdr:cNvSpPr/>
      </xdr:nvSpPr>
      <xdr:spPr>
        <a:xfrm>
          <a:off x="9588500" y="65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57893</xdr:rowOff>
    </xdr:from>
    <xdr:ext cx="534377" cy="259045"/>
    <xdr:sp macro="" textlink="">
      <xdr:nvSpPr>
        <xdr:cNvPr id="104" name="n_1aveValue【道路】&#10;一人当たり延長"/>
        <xdr:cNvSpPr txBox="1"/>
      </xdr:nvSpPr>
      <xdr:spPr>
        <a:xfrm>
          <a:off x="9359410" y="623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143593</xdr:rowOff>
    </xdr:from>
    <xdr:ext cx="534377" cy="259045"/>
    <xdr:sp macro="" textlink="">
      <xdr:nvSpPr>
        <xdr:cNvPr id="105" name="n_1mainValue【道路】&#10;一人当たり延長"/>
        <xdr:cNvSpPr txBox="1"/>
      </xdr:nvSpPr>
      <xdr:spPr>
        <a:xfrm>
          <a:off x="9359410" y="66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93980</xdr:rowOff>
    </xdr:from>
    <xdr:to>
      <xdr:col>5</xdr:col>
      <xdr:colOff>409575</xdr:colOff>
      <xdr:row>58</xdr:row>
      <xdr:rowOff>24130</xdr:rowOff>
    </xdr:to>
    <xdr:sp macro="" textlink="">
      <xdr:nvSpPr>
        <xdr:cNvPr id="137" name="フローチャート : 判断 136"/>
        <xdr:cNvSpPr/>
      </xdr:nvSpPr>
      <xdr:spPr>
        <a:xfrm>
          <a:off x="3746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33020</xdr:rowOff>
    </xdr:from>
    <xdr:to>
      <xdr:col>5</xdr:col>
      <xdr:colOff>409575</xdr:colOff>
      <xdr:row>58</xdr:row>
      <xdr:rowOff>134620</xdr:rowOff>
    </xdr:to>
    <xdr:sp macro="" textlink="">
      <xdr:nvSpPr>
        <xdr:cNvPr id="143" name="円/楕円 142"/>
        <xdr:cNvSpPr/>
      </xdr:nvSpPr>
      <xdr:spPr>
        <a:xfrm>
          <a:off x="3746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40657</xdr:rowOff>
    </xdr:from>
    <xdr:ext cx="405111" cy="259045"/>
    <xdr:sp macro="" textlink="">
      <xdr:nvSpPr>
        <xdr:cNvPr id="144" name="n_1aveValue【橋りょう・トンネル】&#10;有形固定資産減価償却率"/>
        <xdr:cNvSpPr txBox="1"/>
      </xdr:nvSpPr>
      <xdr:spPr>
        <a:xfrm>
          <a:off x="3582043"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125747</xdr:rowOff>
    </xdr:from>
    <xdr:ext cx="405111" cy="259045"/>
    <xdr:sp macro="" textlink="">
      <xdr:nvSpPr>
        <xdr:cNvPr id="145" name="n_1mainValue【橋りょう・トンネル】&#10;有形固定資産減価償却率"/>
        <xdr:cNvSpPr txBox="1"/>
      </xdr:nvSpPr>
      <xdr:spPr>
        <a:xfrm>
          <a:off x="3582043"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20984</xdr:rowOff>
    </xdr:from>
    <xdr:to>
      <xdr:col>14</xdr:col>
      <xdr:colOff>79375</xdr:colOff>
      <xdr:row>61</xdr:row>
      <xdr:rowOff>122584</xdr:rowOff>
    </xdr:to>
    <xdr:sp macro="" textlink="">
      <xdr:nvSpPr>
        <xdr:cNvPr id="176" name="フローチャート : 判断 175"/>
        <xdr:cNvSpPr/>
      </xdr:nvSpPr>
      <xdr:spPr>
        <a:xfrm>
          <a:off x="9588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161297</xdr:rowOff>
    </xdr:from>
    <xdr:to>
      <xdr:col>14</xdr:col>
      <xdr:colOff>79375</xdr:colOff>
      <xdr:row>61</xdr:row>
      <xdr:rowOff>91447</xdr:rowOff>
    </xdr:to>
    <xdr:sp macro="" textlink="">
      <xdr:nvSpPr>
        <xdr:cNvPr id="182" name="円/楕円 181"/>
        <xdr:cNvSpPr/>
      </xdr:nvSpPr>
      <xdr:spPr>
        <a:xfrm>
          <a:off x="9588500" y="1044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113711</xdr:rowOff>
    </xdr:from>
    <xdr:ext cx="599010" cy="259045"/>
    <xdr:sp macro="" textlink="">
      <xdr:nvSpPr>
        <xdr:cNvPr id="183" name="n_1aveValue【橋りょう・トンネル】&#10;一人当たり有形固定資産（償却資産）額"/>
        <xdr:cNvSpPr txBox="1"/>
      </xdr:nvSpPr>
      <xdr:spPr>
        <a:xfrm>
          <a:off x="9327094" y="105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107974</xdr:rowOff>
    </xdr:from>
    <xdr:ext cx="599010" cy="259045"/>
    <xdr:sp macro="" textlink="">
      <xdr:nvSpPr>
        <xdr:cNvPr id="184" name="n_1mainValue【橋りょう・トンネル】&#10;一人当たり有形固定資産（償却資産）額"/>
        <xdr:cNvSpPr txBox="1"/>
      </xdr:nvSpPr>
      <xdr:spPr>
        <a:xfrm>
          <a:off x="9327094" y="102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288,663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14" name="フローチャート : 判断 213"/>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90170</xdr:rowOff>
    </xdr:from>
    <xdr:to>
      <xdr:col>5</xdr:col>
      <xdr:colOff>409575</xdr:colOff>
      <xdr:row>82</xdr:row>
      <xdr:rowOff>20320</xdr:rowOff>
    </xdr:to>
    <xdr:sp macro="" textlink="">
      <xdr:nvSpPr>
        <xdr:cNvPr id="220" name="円/楕円 219"/>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91457</xdr:rowOff>
    </xdr:from>
    <xdr:ext cx="405111" cy="259045"/>
    <xdr:sp macro="" textlink="">
      <xdr:nvSpPr>
        <xdr:cNvPr id="221" name="n_1aveValue【公営住宅】&#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36847</xdr:rowOff>
    </xdr:from>
    <xdr:ext cx="405111" cy="259045"/>
    <xdr:sp macro="" textlink="">
      <xdr:nvSpPr>
        <xdr:cNvPr id="222" name="n_1mainValue【公営住宅】&#10;有形固定資産減価償却率"/>
        <xdr:cNvSpPr txBox="1"/>
      </xdr:nvSpPr>
      <xdr:spPr>
        <a:xfrm>
          <a:off x="3582043"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4" name="直線コネクタ 243"/>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5"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46" name="直線コネクタ 245"/>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47"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48" name="直線コネクタ 247"/>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49"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0" name="フローチャート : 判断 249"/>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52679</xdr:rowOff>
    </xdr:from>
    <xdr:to>
      <xdr:col>14</xdr:col>
      <xdr:colOff>79375</xdr:colOff>
      <xdr:row>83</xdr:row>
      <xdr:rowOff>154279</xdr:rowOff>
    </xdr:to>
    <xdr:sp macro="" textlink="">
      <xdr:nvSpPr>
        <xdr:cNvPr id="251" name="フローチャート : 判断 250"/>
        <xdr:cNvSpPr/>
      </xdr:nvSpPr>
      <xdr:spPr>
        <a:xfrm>
          <a:off x="9588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142291</xdr:rowOff>
    </xdr:from>
    <xdr:to>
      <xdr:col>14</xdr:col>
      <xdr:colOff>79375</xdr:colOff>
      <xdr:row>83</xdr:row>
      <xdr:rowOff>72441</xdr:rowOff>
    </xdr:to>
    <xdr:sp macro="" textlink="">
      <xdr:nvSpPr>
        <xdr:cNvPr id="257" name="円/楕円 256"/>
        <xdr:cNvSpPr/>
      </xdr:nvSpPr>
      <xdr:spPr>
        <a:xfrm>
          <a:off x="9588500" y="1420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145406</xdr:rowOff>
    </xdr:from>
    <xdr:ext cx="469744" cy="259045"/>
    <xdr:sp macro="" textlink="">
      <xdr:nvSpPr>
        <xdr:cNvPr id="258" name="n_1aveValue【公営住宅】&#10;一人当たり面積"/>
        <xdr:cNvSpPr txBox="1"/>
      </xdr:nvSpPr>
      <xdr:spPr>
        <a:xfrm>
          <a:off x="93917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88968</xdr:rowOff>
    </xdr:from>
    <xdr:ext cx="469744" cy="259045"/>
    <xdr:sp macro="" textlink="">
      <xdr:nvSpPr>
        <xdr:cNvPr id="259" name="n_1mainValue【公営住宅】&#10;一人当たり面積"/>
        <xdr:cNvSpPr txBox="1"/>
      </xdr:nvSpPr>
      <xdr:spPr>
        <a:xfrm>
          <a:off x="9391727" y="1397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1" name="テキスト ボックス 27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7" name="テキスト ボックス 27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81" name="直線コネクタ 280"/>
        <xdr:cNvCxnSpPr/>
      </xdr:nvCxnSpPr>
      <xdr:spPr>
        <a:xfrm flipV="1">
          <a:off x="4634865" y="17202913"/>
          <a:ext cx="0" cy="136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282" name="【港湾・漁港】&#10;有形固定資産減価償却率最小値テキスト"/>
        <xdr:cNvSpPr txBox="1"/>
      </xdr:nvSpPr>
      <xdr:spPr>
        <a:xfrm>
          <a:off x="47244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283" name="直線コネクタ 282"/>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284" name="【港湾・漁港】&#10;有形固定資産減価償却率最大値テキスト"/>
        <xdr:cNvSpPr txBox="1"/>
      </xdr:nvSpPr>
      <xdr:spPr>
        <a:xfrm>
          <a:off x="4724400" y="1697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285" name="直線コネクタ 284"/>
        <xdr:cNvCxnSpPr/>
      </xdr:nvCxnSpPr>
      <xdr:spPr>
        <a:xfrm>
          <a:off x="4546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92981</xdr:rowOff>
    </xdr:from>
    <xdr:ext cx="405111" cy="259045"/>
    <xdr:sp macro="" textlink="">
      <xdr:nvSpPr>
        <xdr:cNvPr id="286" name="【港湾・漁港】&#10;有形固定資産減価償却率平均値テキスト"/>
        <xdr:cNvSpPr txBox="1"/>
      </xdr:nvSpPr>
      <xdr:spPr>
        <a:xfrm>
          <a:off x="4724400" y="17409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287" name="フローチャート : 判断 286"/>
        <xdr:cNvSpPr/>
      </xdr:nvSpPr>
      <xdr:spPr>
        <a:xfrm>
          <a:off x="45847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25400</xdr:rowOff>
    </xdr:from>
    <xdr:to>
      <xdr:col>5</xdr:col>
      <xdr:colOff>409575</xdr:colOff>
      <xdr:row>102</xdr:row>
      <xdr:rowOff>127000</xdr:rowOff>
    </xdr:to>
    <xdr:sp macro="" textlink="">
      <xdr:nvSpPr>
        <xdr:cNvPr id="288" name="フローチャート : 判断 287"/>
        <xdr:cNvSpPr/>
      </xdr:nvSpPr>
      <xdr:spPr>
        <a:xfrm>
          <a:off x="37465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16256</xdr:rowOff>
    </xdr:from>
    <xdr:to>
      <xdr:col>5</xdr:col>
      <xdr:colOff>409575</xdr:colOff>
      <xdr:row>102</xdr:row>
      <xdr:rowOff>117856</xdr:rowOff>
    </xdr:to>
    <xdr:sp macro="" textlink="">
      <xdr:nvSpPr>
        <xdr:cNvPr id="294" name="円/楕円 293"/>
        <xdr:cNvSpPr/>
      </xdr:nvSpPr>
      <xdr:spPr>
        <a:xfrm>
          <a:off x="37465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118127</xdr:rowOff>
    </xdr:from>
    <xdr:ext cx="405111" cy="259045"/>
    <xdr:sp macro="" textlink="">
      <xdr:nvSpPr>
        <xdr:cNvPr id="295" name="n_1aveValue【港湾・漁港】&#10;有形固定資産減価償却率"/>
        <xdr:cNvSpPr txBox="1"/>
      </xdr:nvSpPr>
      <xdr:spPr>
        <a:xfrm>
          <a:off x="3582043"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134383</xdr:rowOff>
    </xdr:from>
    <xdr:ext cx="405111" cy="259045"/>
    <xdr:sp macro="" textlink="">
      <xdr:nvSpPr>
        <xdr:cNvPr id="296" name="n_1mainValue【港湾・漁港】&#10;有形固定資産減価償却率"/>
        <xdr:cNvSpPr txBox="1"/>
      </xdr:nvSpPr>
      <xdr:spPr>
        <a:xfrm>
          <a:off x="3582043" y="1727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08" name="テキスト ボックス 30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0" name="テキスト ボックス 30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2" name="テキスト ボックス 31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4" name="テキスト ボックス 31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6" name="テキスト ボックス 315"/>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8" name="テキスト ボックス 31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20" name="直線コネクタ 319"/>
        <xdr:cNvCxnSpPr/>
      </xdr:nvCxnSpPr>
      <xdr:spPr>
        <a:xfrm flipV="1">
          <a:off x="10476865" y="17358646"/>
          <a:ext cx="0" cy="129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21" name="【港湾・漁港】&#10;一人当たり有形固定資産（償却資産）額最小値テキスト"/>
        <xdr:cNvSpPr txBox="1"/>
      </xdr:nvSpPr>
      <xdr:spPr>
        <a:xfrm>
          <a:off x="10566400" y="18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22" name="直線コネクタ 321"/>
        <xdr:cNvCxnSpPr/>
      </xdr:nvCxnSpPr>
      <xdr:spPr>
        <a:xfrm>
          <a:off x="10388600" y="1865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23" name="【港湾・漁港】&#10;一人当たり有形固定資産（償却資産）額最大値テキスト"/>
        <xdr:cNvSpPr txBox="1"/>
      </xdr:nvSpPr>
      <xdr:spPr>
        <a:xfrm>
          <a:off x="10566400" y="1713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24" name="直線コネクタ 323"/>
        <xdr:cNvCxnSpPr/>
      </xdr:nvCxnSpPr>
      <xdr:spPr>
        <a:xfrm>
          <a:off x="10388600" y="17358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25" name="【港湾・漁港】&#10;一人当たり有形固定資産（償却資産）額平均値テキスト"/>
        <xdr:cNvSpPr txBox="1"/>
      </xdr:nvSpPr>
      <xdr:spPr>
        <a:xfrm>
          <a:off x="10566400" y="1806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26" name="フローチャート : 判断 325"/>
        <xdr:cNvSpPr/>
      </xdr:nvSpPr>
      <xdr:spPr>
        <a:xfrm>
          <a:off x="10426700" y="1808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153439</xdr:rowOff>
    </xdr:from>
    <xdr:to>
      <xdr:col>14</xdr:col>
      <xdr:colOff>79375</xdr:colOff>
      <xdr:row>104</xdr:row>
      <xdr:rowOff>83589</xdr:rowOff>
    </xdr:to>
    <xdr:sp macro="" textlink="">
      <xdr:nvSpPr>
        <xdr:cNvPr id="327" name="フローチャート : 判断 326"/>
        <xdr:cNvSpPr/>
      </xdr:nvSpPr>
      <xdr:spPr>
        <a:xfrm>
          <a:off x="9588500" y="178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84612</xdr:rowOff>
    </xdr:from>
    <xdr:to>
      <xdr:col>14</xdr:col>
      <xdr:colOff>79375</xdr:colOff>
      <xdr:row>100</xdr:row>
      <xdr:rowOff>14762</xdr:rowOff>
    </xdr:to>
    <xdr:sp macro="" textlink="">
      <xdr:nvSpPr>
        <xdr:cNvPr id="333" name="円/楕円 332"/>
        <xdr:cNvSpPr/>
      </xdr:nvSpPr>
      <xdr:spPr>
        <a:xfrm>
          <a:off x="9588500" y="1705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104</xdr:row>
      <xdr:rowOff>74716</xdr:rowOff>
    </xdr:from>
    <xdr:ext cx="599010" cy="259045"/>
    <xdr:sp macro="" textlink="">
      <xdr:nvSpPr>
        <xdr:cNvPr id="334" name="n_1aveValue【港湾・漁港】&#10;一人当たり有形固定資産（償却資産）額"/>
        <xdr:cNvSpPr txBox="1"/>
      </xdr:nvSpPr>
      <xdr:spPr>
        <a:xfrm>
          <a:off x="9327094" y="1790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211,394</a:t>
          </a:r>
          <a:endParaRPr kumimoji="1" lang="ja-JP" altLang="en-US" sz="1000" b="1">
            <a:solidFill>
              <a:srgbClr val="000080"/>
            </a:solidFill>
            <a:latin typeface="ＭＳ Ｐゴシック"/>
          </a:endParaRPr>
        </a:p>
      </xdr:txBody>
    </xdr:sp>
    <xdr:clientData/>
  </xdr:oneCellAnchor>
  <xdr:oneCellAnchor>
    <xdr:from>
      <xdr:col>13</xdr:col>
      <xdr:colOff>402169</xdr:colOff>
      <xdr:row>98</xdr:row>
      <xdr:rowOff>31289</xdr:rowOff>
    </xdr:from>
    <xdr:ext cx="599010" cy="259045"/>
    <xdr:sp macro="" textlink="">
      <xdr:nvSpPr>
        <xdr:cNvPr id="335" name="n_1mainValue【港湾・漁港】&#10;一人当たり有形固定資産（償却資産）額"/>
        <xdr:cNvSpPr txBox="1"/>
      </xdr:nvSpPr>
      <xdr:spPr>
        <a:xfrm>
          <a:off x="9327094" y="1683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409,459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60" name="直線コネクタ 35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6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62" name="直線コネクタ 36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6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64" name="直線コネクタ 36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65"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66" name="フローチャート : 判断 36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12065</xdr:rowOff>
    </xdr:from>
    <xdr:to>
      <xdr:col>22</xdr:col>
      <xdr:colOff>415925</xdr:colOff>
      <xdr:row>38</xdr:row>
      <xdr:rowOff>113665</xdr:rowOff>
    </xdr:to>
    <xdr:sp macro="" textlink="">
      <xdr:nvSpPr>
        <xdr:cNvPr id="367" name="フローチャート : 判断 366"/>
        <xdr:cNvSpPr/>
      </xdr:nvSpPr>
      <xdr:spPr>
        <a:xfrm>
          <a:off x="15430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95885</xdr:rowOff>
    </xdr:from>
    <xdr:to>
      <xdr:col>22</xdr:col>
      <xdr:colOff>415925</xdr:colOff>
      <xdr:row>38</xdr:row>
      <xdr:rowOff>26035</xdr:rowOff>
    </xdr:to>
    <xdr:sp macro="" textlink="">
      <xdr:nvSpPr>
        <xdr:cNvPr id="373" name="円/楕円 372"/>
        <xdr:cNvSpPr/>
      </xdr:nvSpPr>
      <xdr:spPr>
        <a:xfrm>
          <a:off x="15430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104792</xdr:rowOff>
    </xdr:from>
    <xdr:ext cx="405111" cy="259045"/>
    <xdr:sp macro="" textlink="">
      <xdr:nvSpPr>
        <xdr:cNvPr id="374" name="n_1aveValue【認定こども園・幼稚園・保育所】&#10;有形固定資産減価償却率"/>
        <xdr:cNvSpPr txBox="1"/>
      </xdr:nvSpPr>
      <xdr:spPr>
        <a:xfrm>
          <a:off x="15266043"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42562</xdr:rowOff>
    </xdr:from>
    <xdr:ext cx="405111" cy="259045"/>
    <xdr:sp macro="" textlink="">
      <xdr:nvSpPr>
        <xdr:cNvPr id="375" name="n_1mainValue【認定こども園・幼稚園・保育所】&#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7" name="テキスト ボックス 3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9" name="テキスト ボックス 3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1" name="テキスト ボックス 3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3" name="テキスト ボックス 3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97" name="直線コネクタ 396"/>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98"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99" name="直線コネクタ 398"/>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00"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01" name="直線コネクタ 400"/>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02"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03" name="フローチャート : 判断 402"/>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45974</xdr:rowOff>
    </xdr:from>
    <xdr:to>
      <xdr:col>31</xdr:col>
      <xdr:colOff>85725</xdr:colOff>
      <xdr:row>39</xdr:row>
      <xdr:rowOff>147574</xdr:rowOff>
    </xdr:to>
    <xdr:sp macro="" textlink="">
      <xdr:nvSpPr>
        <xdr:cNvPr id="404" name="フローチャート : 判断 403"/>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18542</xdr:rowOff>
    </xdr:from>
    <xdr:to>
      <xdr:col>31</xdr:col>
      <xdr:colOff>85725</xdr:colOff>
      <xdr:row>41</xdr:row>
      <xdr:rowOff>120142</xdr:rowOff>
    </xdr:to>
    <xdr:sp macro="" textlink="">
      <xdr:nvSpPr>
        <xdr:cNvPr id="410" name="円/楕円 409"/>
        <xdr:cNvSpPr/>
      </xdr:nvSpPr>
      <xdr:spPr>
        <a:xfrm>
          <a:off x="21272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164101</xdr:rowOff>
    </xdr:from>
    <xdr:ext cx="469744" cy="259045"/>
    <xdr:sp macro="" textlink="">
      <xdr:nvSpPr>
        <xdr:cNvPr id="411" name="n_1aveValue【認定こども園・幼稚園・保育所】&#10;一人当たり面積"/>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111269</xdr:rowOff>
    </xdr:from>
    <xdr:ext cx="469744" cy="259045"/>
    <xdr:sp macro="" textlink="">
      <xdr:nvSpPr>
        <xdr:cNvPr id="412" name="n_1mainValue【認定こども園・幼稚園・保育所】&#10;一人当たり面積"/>
        <xdr:cNvSpPr txBox="1"/>
      </xdr:nvSpPr>
      <xdr:spPr>
        <a:xfrm>
          <a:off x="210757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3" name="テキスト ボックス 42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4" name="直線コネクタ 42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5" name="テキスト ボックス 42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6" name="直線コネクタ 42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7" name="テキスト ボックス 42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8" name="直線コネクタ 42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29" name="テキスト ボックス 42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0" name="直線コネクタ 42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1" name="テキスト ボックス 43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35" name="直線コネクタ 434"/>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36"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37" name="直線コネクタ 436"/>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38"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39" name="直線コネクタ 438"/>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40"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41" name="フローチャート : 判断 440"/>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93218</xdr:rowOff>
    </xdr:from>
    <xdr:to>
      <xdr:col>22</xdr:col>
      <xdr:colOff>415925</xdr:colOff>
      <xdr:row>59</xdr:row>
      <xdr:rowOff>23368</xdr:rowOff>
    </xdr:to>
    <xdr:sp macro="" textlink="">
      <xdr:nvSpPr>
        <xdr:cNvPr id="442" name="フローチャート : 判断 441"/>
        <xdr:cNvSpPr/>
      </xdr:nvSpPr>
      <xdr:spPr>
        <a:xfrm>
          <a:off x="15430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8636</xdr:rowOff>
    </xdr:from>
    <xdr:to>
      <xdr:col>22</xdr:col>
      <xdr:colOff>415925</xdr:colOff>
      <xdr:row>57</xdr:row>
      <xdr:rowOff>110236</xdr:rowOff>
    </xdr:to>
    <xdr:sp macro="" textlink="">
      <xdr:nvSpPr>
        <xdr:cNvPr id="448" name="円/楕円 447"/>
        <xdr:cNvSpPr/>
      </xdr:nvSpPr>
      <xdr:spPr>
        <a:xfrm>
          <a:off x="154305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14495</xdr:rowOff>
    </xdr:from>
    <xdr:ext cx="405111" cy="259045"/>
    <xdr:sp macro="" textlink="">
      <xdr:nvSpPr>
        <xdr:cNvPr id="449" name="n_1aveValue【学校施設】&#10;有形固定資産減価償却率"/>
        <xdr:cNvSpPr txBox="1"/>
      </xdr:nvSpPr>
      <xdr:spPr>
        <a:xfrm>
          <a:off x="15266043"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126763</xdr:rowOff>
    </xdr:from>
    <xdr:ext cx="405111" cy="259045"/>
    <xdr:sp macro="" textlink="">
      <xdr:nvSpPr>
        <xdr:cNvPr id="450" name="n_1mainValue【学校施設】&#10;有形固定資産減価償却率"/>
        <xdr:cNvSpPr txBox="1"/>
      </xdr:nvSpPr>
      <xdr:spPr>
        <a:xfrm>
          <a:off x="15266043" y="955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61" name="直線コネクタ 4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2" name="テキスト ボックス 4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3" name="直線コネクタ 4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4" name="テキスト ボックス 4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5" name="直線コネクタ 4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6" name="テキスト ボックス 4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7" name="直線コネクタ 4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8" name="テキスト ボックス 4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9" name="直線コネクタ 4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70" name="テキスト ボックス 4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2" name="テキスト ボックス 47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74" name="直線コネクタ 473"/>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75"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76" name="直線コネクタ 475"/>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77"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78" name="直線コネクタ 477"/>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79"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80" name="フローチャート : 判断 479"/>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141795</xdr:rowOff>
    </xdr:from>
    <xdr:to>
      <xdr:col>31</xdr:col>
      <xdr:colOff>85725</xdr:colOff>
      <xdr:row>62</xdr:row>
      <xdr:rowOff>71945</xdr:rowOff>
    </xdr:to>
    <xdr:sp macro="" textlink="">
      <xdr:nvSpPr>
        <xdr:cNvPr id="481" name="フローチャート : 判断 480"/>
        <xdr:cNvSpPr/>
      </xdr:nvSpPr>
      <xdr:spPr>
        <a:xfrm>
          <a:off x="21272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71692</xdr:rowOff>
    </xdr:from>
    <xdr:to>
      <xdr:col>31</xdr:col>
      <xdr:colOff>85725</xdr:colOff>
      <xdr:row>62</xdr:row>
      <xdr:rowOff>1842</xdr:rowOff>
    </xdr:to>
    <xdr:sp macro="" textlink="">
      <xdr:nvSpPr>
        <xdr:cNvPr id="487" name="円/楕円 486"/>
        <xdr:cNvSpPr/>
      </xdr:nvSpPr>
      <xdr:spPr>
        <a:xfrm>
          <a:off x="21272500" y="105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63072</xdr:rowOff>
    </xdr:from>
    <xdr:ext cx="469744" cy="259045"/>
    <xdr:sp macro="" textlink="">
      <xdr:nvSpPr>
        <xdr:cNvPr id="488" name="n_1aveValue【学校施設】&#10;一人当たり面積"/>
        <xdr:cNvSpPr txBox="1"/>
      </xdr:nvSpPr>
      <xdr:spPr>
        <a:xfrm>
          <a:off x="21075727" y="1069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18369</xdr:rowOff>
    </xdr:from>
    <xdr:ext cx="469744" cy="259045"/>
    <xdr:sp macro="" textlink="">
      <xdr:nvSpPr>
        <xdr:cNvPr id="489" name="n_1mainValue【学校施設】&#10;一人当たり面積"/>
        <xdr:cNvSpPr txBox="1"/>
      </xdr:nvSpPr>
      <xdr:spPr>
        <a:xfrm>
          <a:off x="21075727" y="1030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7" name="正方形/長方形 49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8" name="正方形/長方形 4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9" name="正方形/長方形 4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0" name="正方形/長方形 4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1" name="正方形/長方形 5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2" name="正方形/長方形 5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3" name="正方形/長方形 5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4" name="正方形/長方形 5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5" name="正方形/長方形 50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6" name="正方形/長方形 5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3" name="正方形/長方形 5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6" name="テキスト ボックス 51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17" name="直線コネクタ 5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18" name="テキスト ボックス 51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19" name="直線コネクタ 5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0" name="テキスト ボックス 5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1" name="直線コネクタ 5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2" name="テキスト ボックス 5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3" name="直線コネクタ 5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24" name="テキスト ボックス 5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25" name="直線コネクタ 5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26" name="テキスト ボックス 5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27" name="直線コネクタ 5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28" name="テキスト ボックス 52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9" name="直線コネクタ 5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0" name="テキスト ボックス 5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2" name="直線コネクタ 531"/>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3"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34" name="直線コネクタ 533"/>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35"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36" name="直線コネクタ 535"/>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37"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38" name="フローチャート : 判断 537"/>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72752</xdr:rowOff>
    </xdr:from>
    <xdr:to>
      <xdr:col>22</xdr:col>
      <xdr:colOff>415925</xdr:colOff>
      <xdr:row>106</xdr:row>
      <xdr:rowOff>2902</xdr:rowOff>
    </xdr:to>
    <xdr:sp macro="" textlink="">
      <xdr:nvSpPr>
        <xdr:cNvPr id="539" name="フローチャート : 判断 538"/>
        <xdr:cNvSpPr/>
      </xdr:nvSpPr>
      <xdr:spPr>
        <a:xfrm>
          <a:off x="15430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0" name="テキスト ボックス 5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1" name="テキスト ボックス 5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2" name="テキスト ボックス 5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3" name="テキスト ボックス 5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4" name="テキスト ボックス 5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48261</xdr:rowOff>
    </xdr:from>
    <xdr:to>
      <xdr:col>22</xdr:col>
      <xdr:colOff>415925</xdr:colOff>
      <xdr:row>108</xdr:row>
      <xdr:rowOff>149861</xdr:rowOff>
    </xdr:to>
    <xdr:sp macro="" textlink="">
      <xdr:nvSpPr>
        <xdr:cNvPr id="545" name="円/楕円 544"/>
        <xdr:cNvSpPr/>
      </xdr:nvSpPr>
      <xdr:spPr>
        <a:xfrm>
          <a:off x="15430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19429</xdr:rowOff>
    </xdr:from>
    <xdr:ext cx="405111" cy="259045"/>
    <xdr:sp macro="" textlink="">
      <xdr:nvSpPr>
        <xdr:cNvPr id="546" name="n_1aveValue【公民館】&#10;有形固定資産減価償却率"/>
        <xdr:cNvSpPr txBox="1"/>
      </xdr:nvSpPr>
      <xdr:spPr>
        <a:xfrm>
          <a:off x="15266043"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140988</xdr:rowOff>
    </xdr:from>
    <xdr:ext cx="405111" cy="259045"/>
    <xdr:sp macro="" textlink="">
      <xdr:nvSpPr>
        <xdr:cNvPr id="547" name="n_1mainValue【公民館】&#10;有形固定資産減価償却率"/>
        <xdr:cNvSpPr txBox="1"/>
      </xdr:nvSpPr>
      <xdr:spPr>
        <a:xfrm>
          <a:off x="15266043"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8" name="正方形/長方形 5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9" name="正方形/長方形 5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0" name="正方形/長方形 5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1" name="正方形/長方形 5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2" name="正方形/長方形 5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3" name="正方形/長方形 5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4" name="正方形/長方形 5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5" name="正方形/長方形 5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6" name="テキスト ボックス 5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7" name="直線コネクタ 5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58" name="直線コネクタ 5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59" name="テキスト ボックス 5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0" name="直線コネクタ 5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1" name="テキスト ボックス 5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2" name="直線コネクタ 5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3" name="テキスト ボックス 5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4" name="直線コネクタ 5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5" name="テキスト ボックス 5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6" name="直線コネクタ 5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7" name="テキスト ボックス 5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69" name="直線コネクタ 568"/>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0"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1" name="直線コネクタ 57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2"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3" name="直線コネクタ 572"/>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74"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75" name="フローチャート : 判断 574"/>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32258</xdr:rowOff>
    </xdr:from>
    <xdr:to>
      <xdr:col>31</xdr:col>
      <xdr:colOff>85725</xdr:colOff>
      <xdr:row>105</xdr:row>
      <xdr:rowOff>133858</xdr:rowOff>
    </xdr:to>
    <xdr:sp macro="" textlink="">
      <xdr:nvSpPr>
        <xdr:cNvPr id="576" name="フローチャート : 判断 575"/>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7" name="テキスト ボックス 5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8" name="テキスト ボックス 5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9" name="テキスト ボックス 5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0" name="テキスト ボックス 5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1" name="テキスト ボックス 5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123698</xdr:rowOff>
    </xdr:from>
    <xdr:to>
      <xdr:col>31</xdr:col>
      <xdr:colOff>85725</xdr:colOff>
      <xdr:row>106</xdr:row>
      <xdr:rowOff>53848</xdr:rowOff>
    </xdr:to>
    <xdr:sp macro="" textlink="">
      <xdr:nvSpPr>
        <xdr:cNvPr id="582" name="円/楕円 581"/>
        <xdr:cNvSpPr/>
      </xdr:nvSpPr>
      <xdr:spPr>
        <a:xfrm>
          <a:off x="21272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150385</xdr:rowOff>
    </xdr:from>
    <xdr:ext cx="469744" cy="259045"/>
    <xdr:sp macro="" textlink="">
      <xdr:nvSpPr>
        <xdr:cNvPr id="583" name="n_1aveValue【公民館】&#10;一人当たり面積"/>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44975</xdr:rowOff>
    </xdr:from>
    <xdr:ext cx="469744" cy="259045"/>
    <xdr:sp macro="" textlink="">
      <xdr:nvSpPr>
        <xdr:cNvPr id="584" name="n_1mainValue【公民館】&#10;一人当たり面積"/>
        <xdr:cNvSpPr txBox="1"/>
      </xdr:nvSpPr>
      <xdr:spPr>
        <a:xfrm>
          <a:off x="210757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5" name="正方形/長方形 5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6" name="正方形/長方形 5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7" name="テキスト ボックス 5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と比較して有形固定資産減価償却率が高くなっている施設は公営住宅、港湾・漁港、認定こども園・幼稚園・保育所、学校施設である。その中でも、公営住宅と学校施設は類似団体内平均を大きく上回っている。</a:t>
          </a:r>
          <a:endParaRPr lang="ja-JP" altLang="ja-JP" sz="1400">
            <a:effectLst/>
          </a:endParaRPr>
        </a:p>
        <a:p>
          <a:r>
            <a:rPr kumimoji="1" lang="ja-JP" altLang="ja-JP" sz="1100">
              <a:solidFill>
                <a:schemeClr val="dk1"/>
              </a:solidFill>
              <a:effectLst/>
              <a:latin typeface="+mn-lt"/>
              <a:ea typeface="+mn-ea"/>
              <a:cs typeface="+mn-cs"/>
            </a:rPr>
            <a:t>公営住宅については、</a:t>
          </a:r>
          <a:r>
            <a:rPr kumimoji="1" lang="en-US" altLang="ja-JP" sz="1100">
              <a:solidFill>
                <a:schemeClr val="dk1"/>
              </a:solidFill>
              <a:effectLst/>
              <a:latin typeface="+mn-lt"/>
              <a:ea typeface="+mn-ea"/>
              <a:cs typeface="+mn-cs"/>
            </a:rPr>
            <a:t>73.0</a:t>
          </a:r>
          <a:r>
            <a:rPr kumimoji="1" lang="ja-JP" altLang="ja-JP" sz="1100">
              <a:solidFill>
                <a:schemeClr val="dk1"/>
              </a:solidFill>
              <a:effectLst/>
              <a:latin typeface="+mn-lt"/>
              <a:ea typeface="+mn-ea"/>
              <a:cs typeface="+mn-cs"/>
            </a:rPr>
            <a:t>％と類似団体内平均と比較して</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％高い数値となっている。既に耐用年数を超えた施設も多くあるため、策定を行なった南島原市公営住宅長寿命化計画に基づき除却、更新を推進する。</a:t>
          </a:r>
          <a:endParaRPr lang="ja-JP" altLang="ja-JP" sz="1400">
            <a:effectLst/>
          </a:endParaRPr>
        </a:p>
        <a:p>
          <a:r>
            <a:rPr kumimoji="1" lang="ja-JP" altLang="ja-JP" sz="1100">
              <a:solidFill>
                <a:schemeClr val="dk1"/>
              </a:solidFill>
              <a:effectLst/>
              <a:latin typeface="+mn-lt"/>
              <a:ea typeface="+mn-ea"/>
              <a:cs typeface="+mn-cs"/>
            </a:rPr>
            <a:t>学校施設については、</a:t>
          </a:r>
          <a:r>
            <a:rPr kumimoji="1" lang="en-US" altLang="ja-JP" sz="1100">
              <a:solidFill>
                <a:schemeClr val="dk1"/>
              </a:solidFill>
              <a:effectLst/>
              <a:latin typeface="+mn-lt"/>
              <a:ea typeface="+mn-ea"/>
              <a:cs typeface="+mn-cs"/>
            </a:rPr>
            <a:t>69.9</a:t>
          </a:r>
          <a:r>
            <a:rPr kumimoji="1" lang="ja-JP" altLang="ja-JP" sz="1100">
              <a:solidFill>
                <a:schemeClr val="dk1"/>
              </a:solidFill>
              <a:effectLst/>
              <a:latin typeface="+mn-lt"/>
              <a:ea typeface="+mn-ea"/>
              <a:cs typeface="+mn-cs"/>
            </a:rPr>
            <a:t>％と類似団体内平均と比較して</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％高い数値となっている。構造躯体の耐震化は終了しているが、全体的に老朽化が進んでるため、小学校、中学校の集約化、複合化も含めた適正化に引き続き努める。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長崎県南島原市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48,023
47,768
170.11
33,995,822
31,798,037
1,874,791
18,741,957
22,509,992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xdr:rowOff>
    </xdr:from>
    <xdr:to>
      <xdr:col>5</xdr:col>
      <xdr:colOff>409575</xdr:colOff>
      <xdr:row>38</xdr:row>
      <xdr:rowOff>102507</xdr:rowOff>
    </xdr:to>
    <xdr:sp macro="" textlink="">
      <xdr:nvSpPr>
        <xdr:cNvPr id="65" name="フローチャート : 判断 64"/>
        <xdr:cNvSpPr/>
      </xdr:nvSpPr>
      <xdr:spPr>
        <a:xfrm>
          <a:off x="3746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119034</xdr:rowOff>
    </xdr:from>
    <xdr:ext cx="405111" cy="259045"/>
    <xdr:sp macro="" textlink="">
      <xdr:nvSpPr>
        <xdr:cNvPr id="66" name="n_1aveValue【図書館】&#10;有形固定資産減価償却率"/>
        <xdr:cNvSpPr txBox="1"/>
      </xdr:nvSpPr>
      <xdr:spPr>
        <a:xfrm>
          <a:off x="3582043"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92347</xdr:rowOff>
    </xdr:from>
    <xdr:to>
      <xdr:col>5</xdr:col>
      <xdr:colOff>409575</xdr:colOff>
      <xdr:row>40</xdr:row>
      <xdr:rowOff>22497</xdr:rowOff>
    </xdr:to>
    <xdr:sp macro="" textlink="">
      <xdr:nvSpPr>
        <xdr:cNvPr id="72" name="円/楕円 71"/>
        <xdr:cNvSpPr/>
      </xdr:nvSpPr>
      <xdr:spPr>
        <a:xfrm>
          <a:off x="3746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13624</xdr:rowOff>
    </xdr:from>
    <xdr:ext cx="405111" cy="259045"/>
    <xdr:sp macro="" textlink="">
      <xdr:nvSpPr>
        <xdr:cNvPr id="73" name="n_1mainValue【図書館】&#10;有形固定資産減価償却率"/>
        <xdr:cNvSpPr txBox="1"/>
      </xdr:nvSpPr>
      <xdr:spPr>
        <a:xfrm>
          <a:off x="3582043"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158750</xdr:rowOff>
    </xdr:from>
    <xdr:to>
      <xdr:col>14</xdr:col>
      <xdr:colOff>79375</xdr:colOff>
      <xdr:row>38</xdr:row>
      <xdr:rowOff>88900</xdr:rowOff>
    </xdr:to>
    <xdr:sp macro="" textlink="">
      <xdr:nvSpPr>
        <xdr:cNvPr id="105" name="フローチャート : 判断 104"/>
        <xdr:cNvSpPr/>
      </xdr:nvSpPr>
      <xdr:spPr>
        <a:xfrm>
          <a:off x="958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80027</xdr:rowOff>
    </xdr:from>
    <xdr:ext cx="469744" cy="259045"/>
    <xdr:sp macro="" textlink="">
      <xdr:nvSpPr>
        <xdr:cNvPr id="106" name="n_1ave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63500</xdr:rowOff>
    </xdr:from>
    <xdr:to>
      <xdr:col>14</xdr:col>
      <xdr:colOff>79375</xdr:colOff>
      <xdr:row>33</xdr:row>
      <xdr:rowOff>165100</xdr:rowOff>
    </xdr:to>
    <xdr:sp macro="" textlink="">
      <xdr:nvSpPr>
        <xdr:cNvPr id="112" name="円/楕円 111"/>
        <xdr:cNvSpPr/>
      </xdr:nvSpPr>
      <xdr:spPr>
        <a:xfrm>
          <a:off x="9588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10177</xdr:rowOff>
    </xdr:from>
    <xdr:ext cx="469744" cy="259045"/>
    <xdr:sp macro="" textlink="">
      <xdr:nvSpPr>
        <xdr:cNvPr id="113" name="n_1mainValue【図書館】&#10;一人当たり面積"/>
        <xdr:cNvSpPr txBox="1"/>
      </xdr:nvSpPr>
      <xdr:spPr>
        <a:xfrm>
          <a:off x="93917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38" name="直線コネクタ 137"/>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39"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0" name="直線コネクタ 139"/>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1"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3"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44" name="フローチャート : 判断 143"/>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73025</xdr:rowOff>
    </xdr:from>
    <xdr:to>
      <xdr:col>5</xdr:col>
      <xdr:colOff>409575</xdr:colOff>
      <xdr:row>60</xdr:row>
      <xdr:rowOff>3175</xdr:rowOff>
    </xdr:to>
    <xdr:sp macro="" textlink="">
      <xdr:nvSpPr>
        <xdr:cNvPr id="145" name="フローチャート : 判断 144"/>
        <xdr:cNvSpPr/>
      </xdr:nvSpPr>
      <xdr:spPr>
        <a:xfrm>
          <a:off x="3746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165752</xdr:rowOff>
    </xdr:from>
    <xdr:ext cx="405111" cy="259045"/>
    <xdr:sp macro="" textlink="">
      <xdr:nvSpPr>
        <xdr:cNvPr id="146" name="n_1aveValue【体育館・プール】&#10;有形固定資産減価償却率"/>
        <xdr:cNvSpPr txBox="1"/>
      </xdr:nvSpPr>
      <xdr:spPr>
        <a:xfrm>
          <a:off x="3582043"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34925</xdr:rowOff>
    </xdr:from>
    <xdr:to>
      <xdr:col>5</xdr:col>
      <xdr:colOff>409575</xdr:colOff>
      <xdr:row>58</xdr:row>
      <xdr:rowOff>136525</xdr:rowOff>
    </xdr:to>
    <xdr:sp macro="" textlink="">
      <xdr:nvSpPr>
        <xdr:cNvPr id="152" name="円/楕円 151"/>
        <xdr:cNvSpPr/>
      </xdr:nvSpPr>
      <xdr:spPr>
        <a:xfrm>
          <a:off x="3746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153052</xdr:rowOff>
    </xdr:from>
    <xdr:ext cx="405111" cy="259045"/>
    <xdr:sp macro="" textlink="">
      <xdr:nvSpPr>
        <xdr:cNvPr id="153" name="n_1mainValue【体育館・プール】&#10;有形固定資産減価償却率"/>
        <xdr:cNvSpPr txBox="1"/>
      </xdr:nvSpPr>
      <xdr:spPr>
        <a:xfrm>
          <a:off x="3582043"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7" name="直線コネクタ 176"/>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8"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79" name="直線コネクタ 178"/>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0"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1" name="直線コネクタ 180"/>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2"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3" name="フローチャート : 判断 182"/>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97790</xdr:rowOff>
    </xdr:from>
    <xdr:to>
      <xdr:col>14</xdr:col>
      <xdr:colOff>79375</xdr:colOff>
      <xdr:row>61</xdr:row>
      <xdr:rowOff>27940</xdr:rowOff>
    </xdr:to>
    <xdr:sp macro="" textlink="">
      <xdr:nvSpPr>
        <xdr:cNvPr id="184" name="フローチャート : 判断 183"/>
        <xdr:cNvSpPr/>
      </xdr:nvSpPr>
      <xdr:spPr>
        <a:xfrm>
          <a:off x="958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19067</xdr:rowOff>
    </xdr:from>
    <xdr:ext cx="469744" cy="259045"/>
    <xdr:sp macro="" textlink="">
      <xdr:nvSpPr>
        <xdr:cNvPr id="185" name="n_1aveValue【体育館・プール】&#10;一人当たり面積"/>
        <xdr:cNvSpPr txBox="1"/>
      </xdr:nvSpPr>
      <xdr:spPr>
        <a:xfrm>
          <a:off x="93917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151130</xdr:rowOff>
    </xdr:from>
    <xdr:to>
      <xdr:col>14</xdr:col>
      <xdr:colOff>79375</xdr:colOff>
      <xdr:row>59</xdr:row>
      <xdr:rowOff>81280</xdr:rowOff>
    </xdr:to>
    <xdr:sp macro="" textlink="">
      <xdr:nvSpPr>
        <xdr:cNvPr id="191" name="円/楕円 190"/>
        <xdr:cNvSpPr/>
      </xdr:nvSpPr>
      <xdr:spPr>
        <a:xfrm>
          <a:off x="9588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97807</xdr:rowOff>
    </xdr:from>
    <xdr:ext cx="469744" cy="259045"/>
    <xdr:sp macro="" textlink="">
      <xdr:nvSpPr>
        <xdr:cNvPr id="192" name="n_1mainValue【体育館・プール】&#10;一人当たり面積"/>
        <xdr:cNvSpPr txBox="1"/>
      </xdr:nvSpPr>
      <xdr:spPr>
        <a:xfrm>
          <a:off x="9391727" y="987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5" name="テキスト ボックス 21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17" name="直線コネクタ 216"/>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18"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19" name="直線コネクタ 218"/>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20"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21" name="直線コネクタ 220"/>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22"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23" name="フローチャート : 判断 222"/>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143511</xdr:rowOff>
    </xdr:from>
    <xdr:to>
      <xdr:col>5</xdr:col>
      <xdr:colOff>409575</xdr:colOff>
      <xdr:row>84</xdr:row>
      <xdr:rowOff>73661</xdr:rowOff>
    </xdr:to>
    <xdr:sp macro="" textlink="">
      <xdr:nvSpPr>
        <xdr:cNvPr id="224" name="フローチャート : 判断 223"/>
        <xdr:cNvSpPr/>
      </xdr:nvSpPr>
      <xdr:spPr>
        <a:xfrm>
          <a:off x="3746500" y="1437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64788</xdr:rowOff>
    </xdr:from>
    <xdr:ext cx="405111" cy="259045"/>
    <xdr:sp macro="" textlink="">
      <xdr:nvSpPr>
        <xdr:cNvPr id="225" name="n_1aveValue【福祉施設】&#10;有形固定資産減価償却率"/>
        <xdr:cNvSpPr txBox="1"/>
      </xdr:nvSpPr>
      <xdr:spPr>
        <a:xfrm>
          <a:off x="3582043"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135889</xdr:rowOff>
    </xdr:from>
    <xdr:to>
      <xdr:col>5</xdr:col>
      <xdr:colOff>409575</xdr:colOff>
      <xdr:row>83</xdr:row>
      <xdr:rowOff>66039</xdr:rowOff>
    </xdr:to>
    <xdr:sp macro="" textlink="">
      <xdr:nvSpPr>
        <xdr:cNvPr id="231" name="円/楕円 230"/>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82566</xdr:rowOff>
    </xdr:from>
    <xdr:ext cx="405111" cy="259045"/>
    <xdr:sp macro="" textlink="">
      <xdr:nvSpPr>
        <xdr:cNvPr id="232" name="n_1mainValue【福祉施設】&#10;有形固定資産減価償却率"/>
        <xdr:cNvSpPr txBox="1"/>
      </xdr:nvSpPr>
      <xdr:spPr>
        <a:xfrm>
          <a:off x="3582043"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8" name="直線コネクタ 257"/>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9"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60" name="直線コネクタ 259"/>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1"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2" name="直線コネクタ 261"/>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3"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4" name="フローチャート : 判断 263"/>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148952</xdr:rowOff>
    </xdr:from>
    <xdr:to>
      <xdr:col>14</xdr:col>
      <xdr:colOff>79375</xdr:colOff>
      <xdr:row>84</xdr:row>
      <xdr:rowOff>79102</xdr:rowOff>
    </xdr:to>
    <xdr:sp macro="" textlink="">
      <xdr:nvSpPr>
        <xdr:cNvPr id="265" name="フローチャート : 判断 264"/>
        <xdr:cNvSpPr/>
      </xdr:nvSpPr>
      <xdr:spPr>
        <a:xfrm>
          <a:off x="9588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70229</xdr:rowOff>
    </xdr:from>
    <xdr:ext cx="469744" cy="259045"/>
    <xdr:sp macro="" textlink="">
      <xdr:nvSpPr>
        <xdr:cNvPr id="266" name="n_1aveValue【福祉施設】&#10;一人当たり面積"/>
        <xdr:cNvSpPr txBox="1"/>
      </xdr:nvSpPr>
      <xdr:spPr>
        <a:xfrm>
          <a:off x="93917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140788</xdr:rowOff>
    </xdr:from>
    <xdr:to>
      <xdr:col>14</xdr:col>
      <xdr:colOff>79375</xdr:colOff>
      <xdr:row>83</xdr:row>
      <xdr:rowOff>70938</xdr:rowOff>
    </xdr:to>
    <xdr:sp macro="" textlink="">
      <xdr:nvSpPr>
        <xdr:cNvPr id="272" name="円/楕円 271"/>
        <xdr:cNvSpPr/>
      </xdr:nvSpPr>
      <xdr:spPr>
        <a:xfrm>
          <a:off x="9588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87465</xdr:rowOff>
    </xdr:from>
    <xdr:ext cx="469744" cy="259045"/>
    <xdr:sp macro="" textlink="">
      <xdr:nvSpPr>
        <xdr:cNvPr id="273" name="n_1mainValue【福祉施設】&#10;一人当たり面積"/>
        <xdr:cNvSpPr txBox="1"/>
      </xdr:nvSpPr>
      <xdr:spPr>
        <a:xfrm>
          <a:off x="93917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5" name="テキスト ボックス 28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5" name="テキスト ボックス 29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9" name="直線コネクタ 298"/>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00"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1" name="直線コネクタ 300"/>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2"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3" name="直線コネクタ 30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4"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5" name="フローチャート : 判断 304"/>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49893</xdr:rowOff>
    </xdr:from>
    <xdr:to>
      <xdr:col>5</xdr:col>
      <xdr:colOff>409575</xdr:colOff>
      <xdr:row>104</xdr:row>
      <xdr:rowOff>151493</xdr:rowOff>
    </xdr:to>
    <xdr:sp macro="" textlink="">
      <xdr:nvSpPr>
        <xdr:cNvPr id="306" name="フローチャート : 判断 305"/>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168020</xdr:rowOff>
    </xdr:from>
    <xdr:ext cx="405111" cy="259045"/>
    <xdr:sp macro="" textlink="">
      <xdr:nvSpPr>
        <xdr:cNvPr id="307" name="n_1aveValue【市民会館】&#10;有形固定資産減価償却率"/>
        <xdr:cNvSpPr txBox="1"/>
      </xdr:nvSpPr>
      <xdr:spPr>
        <a:xfrm>
          <a:off x="3582043"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15602</xdr:rowOff>
    </xdr:from>
    <xdr:to>
      <xdr:col>5</xdr:col>
      <xdr:colOff>409575</xdr:colOff>
      <xdr:row>105</xdr:row>
      <xdr:rowOff>117202</xdr:rowOff>
    </xdr:to>
    <xdr:sp macro="" textlink="">
      <xdr:nvSpPr>
        <xdr:cNvPr id="313" name="円/楕円 312"/>
        <xdr:cNvSpPr/>
      </xdr:nvSpPr>
      <xdr:spPr>
        <a:xfrm>
          <a:off x="3746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108329</xdr:rowOff>
    </xdr:from>
    <xdr:ext cx="405111" cy="259045"/>
    <xdr:sp macro="" textlink="">
      <xdr:nvSpPr>
        <xdr:cNvPr id="314" name="n_1mainValue【市民会館】&#10;有形固定資産減価償却率"/>
        <xdr:cNvSpPr txBox="1"/>
      </xdr:nvSpPr>
      <xdr:spPr>
        <a:xfrm>
          <a:off x="3582043"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5" name="直線コネクタ 3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6" name="テキスト ボックス 3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7" name="直線コネクタ 3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8" name="テキスト ボックス 3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9" name="直線コネクタ 3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0" name="テキスト ボックス 3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1" name="直線コネクタ 3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2" name="テキスト ボックス 3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3" name="直線コネクタ 3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4" name="テキスト ボックス 3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8" name="直線コネクタ 33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40" name="直線コネクタ 33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2" name="直線コネクタ 34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3"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4" name="フローチャート : 判断 34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88264</xdr:rowOff>
    </xdr:from>
    <xdr:to>
      <xdr:col>14</xdr:col>
      <xdr:colOff>79375</xdr:colOff>
      <xdr:row>107</xdr:row>
      <xdr:rowOff>18414</xdr:rowOff>
    </xdr:to>
    <xdr:sp macro="" textlink="">
      <xdr:nvSpPr>
        <xdr:cNvPr id="345" name="フローチャート : 判断 344"/>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9541</xdr:rowOff>
    </xdr:from>
    <xdr:ext cx="469744" cy="259045"/>
    <xdr:sp macro="" textlink="">
      <xdr:nvSpPr>
        <xdr:cNvPr id="346"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7" name="テキスト ボックス 3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8" name="テキスト ボックス 3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9" name="テキスト ボックス 3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0" name="テキスト ボックス 3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1" name="テキスト ボックス 3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69214</xdr:rowOff>
    </xdr:from>
    <xdr:to>
      <xdr:col>14</xdr:col>
      <xdr:colOff>79375</xdr:colOff>
      <xdr:row>106</xdr:row>
      <xdr:rowOff>170814</xdr:rowOff>
    </xdr:to>
    <xdr:sp macro="" textlink="">
      <xdr:nvSpPr>
        <xdr:cNvPr id="352" name="円/楕円 351"/>
        <xdr:cNvSpPr/>
      </xdr:nvSpPr>
      <xdr:spPr>
        <a:xfrm>
          <a:off x="9588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15891</xdr:rowOff>
    </xdr:from>
    <xdr:ext cx="469744" cy="259045"/>
    <xdr:sp macro="" textlink="">
      <xdr:nvSpPr>
        <xdr:cNvPr id="353" name="n_1mainValue【市民会館】&#10;一人当たり面積"/>
        <xdr:cNvSpPr txBox="1"/>
      </xdr:nvSpPr>
      <xdr:spPr>
        <a:xfrm>
          <a:off x="93917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4" name="正方形/長方形 3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5" name="正方形/長方形 3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6" name="正方形/長方形 3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7" name="正方形/長方形 3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8" name="正方形/長方形 3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9" name="正方形/長方形 3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0" name="正方形/長方形 3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1" name="正方形/長方形 3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2" name="テキスト ボックス 3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3" name="直線コネクタ 3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4" name="テキスト ボックス 3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5" name="直線コネクタ 3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6" name="テキスト ボックス 3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7" name="直線コネクタ 3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8" name="テキスト ボックス 3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9" name="直線コネクタ 3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0" name="テキスト ボックス 3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1" name="直線コネクタ 3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2" name="テキスト ボックス 3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3" name="直線コネクタ 3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4" name="テキスト ボックス 3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5" name="直線コネクタ 3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6" name="テキスト ボックス 3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78" name="直線コネクタ 377"/>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79"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80" name="直線コネクタ 379"/>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81"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82" name="直線コネクタ 381"/>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83"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84" name="フローチャート : 判断 383"/>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84455</xdr:rowOff>
    </xdr:from>
    <xdr:to>
      <xdr:col>22</xdr:col>
      <xdr:colOff>415925</xdr:colOff>
      <xdr:row>38</xdr:row>
      <xdr:rowOff>14605</xdr:rowOff>
    </xdr:to>
    <xdr:sp macro="" textlink="">
      <xdr:nvSpPr>
        <xdr:cNvPr id="385" name="フローチャート : 判断 38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31132</xdr:rowOff>
    </xdr:from>
    <xdr:ext cx="405111" cy="259045"/>
    <xdr:sp macro="" textlink="">
      <xdr:nvSpPr>
        <xdr:cNvPr id="386" name="n_1aveValue【一般廃棄物処理施設】&#10;有形固定資産減価償却率"/>
        <xdr:cNvSpPr txBox="1"/>
      </xdr:nvSpPr>
      <xdr:spPr>
        <a:xfrm>
          <a:off x="15266043"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7" name="テキスト ボックス 3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8" name="テキスト ボックス 3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9" name="テキスト ボックス 3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0" name="テキスト ボックス 3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1" name="テキスト ボックス 3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107315</xdr:rowOff>
    </xdr:from>
    <xdr:to>
      <xdr:col>22</xdr:col>
      <xdr:colOff>415925</xdr:colOff>
      <xdr:row>39</xdr:row>
      <xdr:rowOff>37465</xdr:rowOff>
    </xdr:to>
    <xdr:sp macro="" textlink="">
      <xdr:nvSpPr>
        <xdr:cNvPr id="392" name="円/楕円 391"/>
        <xdr:cNvSpPr/>
      </xdr:nvSpPr>
      <xdr:spPr>
        <a:xfrm>
          <a:off x="154305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28592</xdr:rowOff>
    </xdr:from>
    <xdr:ext cx="405111" cy="259045"/>
    <xdr:sp macro="" textlink="">
      <xdr:nvSpPr>
        <xdr:cNvPr id="393" name="n_1mainValue【一般廃棄物処理施設】&#10;有形固定資産減価償却率"/>
        <xdr:cNvSpPr txBox="1"/>
      </xdr:nvSpPr>
      <xdr:spPr>
        <a:xfrm>
          <a:off x="15266043"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4" name="直線コネクタ 4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5" name="テキスト ボックス 40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6" name="直線コネクタ 4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07" name="テキスト ボックス 40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8" name="直線コネクタ 4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9" name="テキスト ボックス 40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0" name="直線コネクタ 4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11" name="テキスト ボックス 41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2" name="直線コネクタ 4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3" name="テキスト ボックス 4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15" name="直線コネクタ 414"/>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16"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17" name="直線コネクタ 416"/>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18"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19" name="直線コネクタ 418"/>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420"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21" name="フローチャート : 判断 420"/>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129555</xdr:rowOff>
    </xdr:from>
    <xdr:to>
      <xdr:col>31</xdr:col>
      <xdr:colOff>85725</xdr:colOff>
      <xdr:row>41</xdr:row>
      <xdr:rowOff>59705</xdr:rowOff>
    </xdr:to>
    <xdr:sp macro="" textlink="">
      <xdr:nvSpPr>
        <xdr:cNvPr id="422" name="フローチャート : 判断 421"/>
        <xdr:cNvSpPr/>
      </xdr:nvSpPr>
      <xdr:spPr>
        <a:xfrm>
          <a:off x="21272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76232</xdr:rowOff>
    </xdr:from>
    <xdr:ext cx="534377" cy="259045"/>
    <xdr:sp macro="" textlink="">
      <xdr:nvSpPr>
        <xdr:cNvPr id="423" name="n_1aveValue【一般廃棄物処理施設】&#10;一人当たり有形固定資産（償却資産）額"/>
        <xdr:cNvSpPr txBox="1"/>
      </xdr:nvSpPr>
      <xdr:spPr>
        <a:xfrm>
          <a:off x="21043411" y="67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153816</xdr:rowOff>
    </xdr:from>
    <xdr:to>
      <xdr:col>31</xdr:col>
      <xdr:colOff>85725</xdr:colOff>
      <xdr:row>41</xdr:row>
      <xdr:rowOff>83966</xdr:rowOff>
    </xdr:to>
    <xdr:sp macro="" textlink="">
      <xdr:nvSpPr>
        <xdr:cNvPr id="429" name="円/楕円 428"/>
        <xdr:cNvSpPr/>
      </xdr:nvSpPr>
      <xdr:spPr>
        <a:xfrm>
          <a:off x="21272500" y="70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75093</xdr:rowOff>
    </xdr:from>
    <xdr:ext cx="534377" cy="259045"/>
    <xdr:sp macro="" textlink="">
      <xdr:nvSpPr>
        <xdr:cNvPr id="430" name="n_1mainValue【一般廃棄物処理施設】&#10;一人当たり有形固定資産（償却資産）額"/>
        <xdr:cNvSpPr txBox="1"/>
      </xdr:nvSpPr>
      <xdr:spPr>
        <a:xfrm>
          <a:off x="21043411" y="71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1" name="テキスト ボックス 4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3" name="テキスト ボックス 45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55" name="直線コネクタ 454"/>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56"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57" name="直線コネクタ 456"/>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58"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59" name="直線コネクタ 458"/>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60"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61" name="フローチャート : 判断 460"/>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143510</xdr:rowOff>
    </xdr:from>
    <xdr:to>
      <xdr:col>22</xdr:col>
      <xdr:colOff>415925</xdr:colOff>
      <xdr:row>62</xdr:row>
      <xdr:rowOff>73660</xdr:rowOff>
    </xdr:to>
    <xdr:sp macro="" textlink="">
      <xdr:nvSpPr>
        <xdr:cNvPr id="462" name="フローチャート : 判断 461"/>
        <xdr:cNvSpPr/>
      </xdr:nvSpPr>
      <xdr:spPr>
        <a:xfrm>
          <a:off x="15430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64787</xdr:rowOff>
    </xdr:from>
    <xdr:ext cx="405111" cy="259045"/>
    <xdr:sp macro="" textlink="">
      <xdr:nvSpPr>
        <xdr:cNvPr id="463" name="n_1aveValue【保健センター・保健所】&#10;有形固定資産減価償却率"/>
        <xdr:cNvSpPr txBox="1"/>
      </xdr:nvSpPr>
      <xdr:spPr>
        <a:xfrm>
          <a:off x="15266043"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113030</xdr:rowOff>
    </xdr:from>
    <xdr:to>
      <xdr:col>22</xdr:col>
      <xdr:colOff>415925</xdr:colOff>
      <xdr:row>62</xdr:row>
      <xdr:rowOff>43180</xdr:rowOff>
    </xdr:to>
    <xdr:sp macro="" textlink="">
      <xdr:nvSpPr>
        <xdr:cNvPr id="469" name="円/楕円 468"/>
        <xdr:cNvSpPr/>
      </xdr:nvSpPr>
      <xdr:spPr>
        <a:xfrm>
          <a:off x="15430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59707</xdr:rowOff>
    </xdr:from>
    <xdr:ext cx="405111" cy="259045"/>
    <xdr:sp macro="" textlink="">
      <xdr:nvSpPr>
        <xdr:cNvPr id="470" name="n_1mainValue【保健センター・保健所】&#10;有形固定資産減価償却率"/>
        <xdr:cNvSpPr txBox="1"/>
      </xdr:nvSpPr>
      <xdr:spPr>
        <a:xfrm>
          <a:off x="15266043"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96" name="直線コネクタ 495"/>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97"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98" name="直線コネクタ 49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99"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00" name="直線コネクタ 499"/>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501"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02" name="フローチャート : 判断 501"/>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44450</xdr:rowOff>
    </xdr:from>
    <xdr:to>
      <xdr:col>31</xdr:col>
      <xdr:colOff>85725</xdr:colOff>
      <xdr:row>59</xdr:row>
      <xdr:rowOff>146050</xdr:rowOff>
    </xdr:to>
    <xdr:sp macro="" textlink="">
      <xdr:nvSpPr>
        <xdr:cNvPr id="503" name="フローチャート : 判断 502"/>
        <xdr:cNvSpPr/>
      </xdr:nvSpPr>
      <xdr:spPr>
        <a:xfrm>
          <a:off x="21272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504"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107043</xdr:rowOff>
    </xdr:from>
    <xdr:to>
      <xdr:col>31</xdr:col>
      <xdr:colOff>85725</xdr:colOff>
      <xdr:row>59</xdr:row>
      <xdr:rowOff>37193</xdr:rowOff>
    </xdr:to>
    <xdr:sp macro="" textlink="">
      <xdr:nvSpPr>
        <xdr:cNvPr id="510" name="円/楕円 509"/>
        <xdr:cNvSpPr/>
      </xdr:nvSpPr>
      <xdr:spPr>
        <a:xfrm>
          <a:off x="21272500" y="100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53720</xdr:rowOff>
    </xdr:from>
    <xdr:ext cx="469744" cy="259045"/>
    <xdr:sp macro="" textlink="">
      <xdr:nvSpPr>
        <xdr:cNvPr id="511" name="n_1mainValue【保健センター・保健所】&#10;一人当たり面積"/>
        <xdr:cNvSpPr txBox="1"/>
      </xdr:nvSpPr>
      <xdr:spPr>
        <a:xfrm>
          <a:off x="21075727" y="98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22" name="直線コネクタ 5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23" name="テキスト ボックス 52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4" name="直線コネクタ 5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5" name="テキスト ボックス 5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6" name="直線コネクタ 5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7" name="テキスト ボックス 5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8" name="直線コネクタ 5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9" name="テキスト ボックス 5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30" name="直線コネクタ 5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31" name="テキスト ボックス 5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3" name="テキスト ボックス 5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35" name="直線コネクタ 534"/>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36"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37" name="直線コネクタ 536"/>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38"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39" name="直線コネクタ 538"/>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40"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41" name="フローチャート : 判断 540"/>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88264</xdr:rowOff>
    </xdr:from>
    <xdr:to>
      <xdr:col>22</xdr:col>
      <xdr:colOff>415925</xdr:colOff>
      <xdr:row>81</xdr:row>
      <xdr:rowOff>18414</xdr:rowOff>
    </xdr:to>
    <xdr:sp macro="" textlink="">
      <xdr:nvSpPr>
        <xdr:cNvPr id="542" name="フローチャート : 判断 541"/>
        <xdr:cNvSpPr/>
      </xdr:nvSpPr>
      <xdr:spPr>
        <a:xfrm>
          <a:off x="15430500" y="1380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34941</xdr:rowOff>
    </xdr:from>
    <xdr:ext cx="405111" cy="259045"/>
    <xdr:sp macro="" textlink="">
      <xdr:nvSpPr>
        <xdr:cNvPr id="543" name="n_1aveValue【消防施設】&#10;有形固定資産減価償却率"/>
        <xdr:cNvSpPr txBox="1"/>
      </xdr:nvSpPr>
      <xdr:spPr>
        <a:xfrm>
          <a:off x="15266043"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8255</xdr:rowOff>
    </xdr:from>
    <xdr:to>
      <xdr:col>22</xdr:col>
      <xdr:colOff>415925</xdr:colOff>
      <xdr:row>83</xdr:row>
      <xdr:rowOff>109855</xdr:rowOff>
    </xdr:to>
    <xdr:sp macro="" textlink="">
      <xdr:nvSpPr>
        <xdr:cNvPr id="549" name="円/楕円 548"/>
        <xdr:cNvSpPr/>
      </xdr:nvSpPr>
      <xdr:spPr>
        <a:xfrm>
          <a:off x="15430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100982</xdr:rowOff>
    </xdr:from>
    <xdr:ext cx="405111" cy="259045"/>
    <xdr:sp macro="" textlink="">
      <xdr:nvSpPr>
        <xdr:cNvPr id="550" name="n_1mainValue【消防施設】&#10;有形固定資産減価償却率"/>
        <xdr:cNvSpPr txBox="1"/>
      </xdr:nvSpPr>
      <xdr:spPr>
        <a:xfrm>
          <a:off x="15266043"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61" name="直線コネクタ 56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62" name="テキスト ボックス 56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63" name="直線コネクタ 56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64" name="テキスト ボックス 56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65" name="直線コネクタ 56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66" name="テキスト ボックス 56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67" name="直線コネクタ 56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68" name="テキスト ボックス 56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9" name="直線コネクタ 56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70" name="テキスト ボックス 56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71" name="直線コネクタ 57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72" name="テキスト ボックス 57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76" name="直線コネクタ 575"/>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77"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78" name="直線コネクタ 577"/>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79"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80" name="直線コネクタ 579"/>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81"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82" name="フローチャート : 判断 581"/>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41184</xdr:rowOff>
    </xdr:from>
    <xdr:to>
      <xdr:col>31</xdr:col>
      <xdr:colOff>85725</xdr:colOff>
      <xdr:row>81</xdr:row>
      <xdr:rowOff>142784</xdr:rowOff>
    </xdr:to>
    <xdr:sp macro="" textlink="">
      <xdr:nvSpPr>
        <xdr:cNvPr id="583" name="フローチャート : 判断 582"/>
        <xdr:cNvSpPr/>
      </xdr:nvSpPr>
      <xdr:spPr>
        <a:xfrm>
          <a:off x="21272500" y="1392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159311</xdr:rowOff>
    </xdr:from>
    <xdr:ext cx="469744" cy="259045"/>
    <xdr:sp macro="" textlink="">
      <xdr:nvSpPr>
        <xdr:cNvPr id="584" name="n_1aveValue【消防施設】&#10;一人当たり面積"/>
        <xdr:cNvSpPr txBox="1"/>
      </xdr:nvSpPr>
      <xdr:spPr>
        <a:xfrm>
          <a:off x="21075727" y="1370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5" name="テキスト ボックス 5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6" name="テキスト ボックス 5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7" name="テキスト ボックス 5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8" name="テキスト ボックス 5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9" name="テキスト ボックス 5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93436</xdr:rowOff>
    </xdr:from>
    <xdr:to>
      <xdr:col>31</xdr:col>
      <xdr:colOff>85725</xdr:colOff>
      <xdr:row>82</xdr:row>
      <xdr:rowOff>23586</xdr:rowOff>
    </xdr:to>
    <xdr:sp macro="" textlink="">
      <xdr:nvSpPr>
        <xdr:cNvPr id="590" name="円/楕円 589"/>
        <xdr:cNvSpPr/>
      </xdr:nvSpPr>
      <xdr:spPr>
        <a:xfrm>
          <a:off x="21272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14713</xdr:rowOff>
    </xdr:from>
    <xdr:ext cx="469744" cy="259045"/>
    <xdr:sp macro="" textlink="">
      <xdr:nvSpPr>
        <xdr:cNvPr id="591" name="n_1mainValue【消防施設】&#10;一人当たり面積"/>
        <xdr:cNvSpPr txBox="1"/>
      </xdr:nvSpPr>
      <xdr:spPr>
        <a:xfrm>
          <a:off x="21075727" y="140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02" name="直線コネクタ 6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03" name="テキスト ボックス 60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4" name="直線コネクタ 6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5" name="テキスト ボックス 6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6" name="直線コネクタ 6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7" name="テキスト ボックス 6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8" name="直線コネクタ 6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9" name="テキスト ボックス 6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0" name="直線コネクタ 6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11" name="テキスト ボックス 61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15" name="直線コネクタ 614"/>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16"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17" name="直線コネクタ 616"/>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18"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19" name="直線コネクタ 618"/>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620"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21" name="フローチャート : 判断 620"/>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166370</xdr:rowOff>
    </xdr:from>
    <xdr:to>
      <xdr:col>22</xdr:col>
      <xdr:colOff>415925</xdr:colOff>
      <xdr:row>103</xdr:row>
      <xdr:rowOff>96520</xdr:rowOff>
    </xdr:to>
    <xdr:sp macro="" textlink="">
      <xdr:nvSpPr>
        <xdr:cNvPr id="622" name="フローチャート : 判断 621"/>
        <xdr:cNvSpPr/>
      </xdr:nvSpPr>
      <xdr:spPr>
        <a:xfrm>
          <a:off x="15430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87647</xdr:rowOff>
    </xdr:from>
    <xdr:ext cx="405111" cy="259045"/>
    <xdr:sp macro="" textlink="">
      <xdr:nvSpPr>
        <xdr:cNvPr id="623" name="n_1aveValue【庁舎】&#10;有形固定資産減価償却率"/>
        <xdr:cNvSpPr txBox="1"/>
      </xdr:nvSpPr>
      <xdr:spPr>
        <a:xfrm>
          <a:off x="15266043"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109220</xdr:rowOff>
    </xdr:from>
    <xdr:to>
      <xdr:col>22</xdr:col>
      <xdr:colOff>415925</xdr:colOff>
      <xdr:row>102</xdr:row>
      <xdr:rowOff>39370</xdr:rowOff>
    </xdr:to>
    <xdr:sp macro="" textlink="">
      <xdr:nvSpPr>
        <xdr:cNvPr id="629" name="円/楕円 628"/>
        <xdr:cNvSpPr/>
      </xdr:nvSpPr>
      <xdr:spPr>
        <a:xfrm>
          <a:off x="15430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55897</xdr:rowOff>
    </xdr:from>
    <xdr:ext cx="405111" cy="259045"/>
    <xdr:sp macro="" textlink="">
      <xdr:nvSpPr>
        <xdr:cNvPr id="630" name="n_1mainValue【庁舎】&#10;有形固定資産減価償却率"/>
        <xdr:cNvSpPr txBox="1"/>
      </xdr:nvSpPr>
      <xdr:spPr>
        <a:xfrm>
          <a:off x="15266043"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1" name="テキスト ボックス 6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2" name="直線コネクタ 6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3" name="テキスト ボックス 6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4" name="直線コネクタ 6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5" name="テキスト ボックス 6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6" name="直線コネクタ 6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7" name="テキスト ボックス 6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8" name="直線コネクタ 6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9" name="テキスト ボックス 6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0" name="直線コネクタ 6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1" name="テキスト ボックス 6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55" name="直線コネクタ 654"/>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56"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57" name="直線コネクタ 656"/>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58"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59" name="直線コネクタ 658"/>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60"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61" name="フローチャート : 判断 660"/>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97789</xdr:rowOff>
    </xdr:from>
    <xdr:to>
      <xdr:col>31</xdr:col>
      <xdr:colOff>85725</xdr:colOff>
      <xdr:row>104</xdr:row>
      <xdr:rowOff>27939</xdr:rowOff>
    </xdr:to>
    <xdr:sp macro="" textlink="">
      <xdr:nvSpPr>
        <xdr:cNvPr id="662" name="フローチャート : 判断 661"/>
        <xdr:cNvSpPr/>
      </xdr:nvSpPr>
      <xdr:spPr>
        <a:xfrm>
          <a:off x="2127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19066</xdr:rowOff>
    </xdr:from>
    <xdr:ext cx="469744" cy="259045"/>
    <xdr:sp macro="" textlink="">
      <xdr:nvSpPr>
        <xdr:cNvPr id="663" name="n_1aveValue【庁舎】&#10;一人当たり面積"/>
        <xdr:cNvSpPr txBox="1"/>
      </xdr:nvSpPr>
      <xdr:spPr>
        <a:xfrm>
          <a:off x="21075727" y="178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2539</xdr:rowOff>
    </xdr:from>
    <xdr:to>
      <xdr:col>31</xdr:col>
      <xdr:colOff>85725</xdr:colOff>
      <xdr:row>102</xdr:row>
      <xdr:rowOff>104139</xdr:rowOff>
    </xdr:to>
    <xdr:sp macro="" textlink="">
      <xdr:nvSpPr>
        <xdr:cNvPr id="669" name="円/楕円 668"/>
        <xdr:cNvSpPr/>
      </xdr:nvSpPr>
      <xdr:spPr>
        <a:xfrm>
          <a:off x="2127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120666</xdr:rowOff>
    </xdr:from>
    <xdr:ext cx="469744" cy="259045"/>
    <xdr:sp macro="" textlink="">
      <xdr:nvSpPr>
        <xdr:cNvPr id="670" name="n_1mainValue【庁舎】&#10;一人当たり面積"/>
        <xdr:cNvSpPr txBox="1"/>
      </xdr:nvSpPr>
      <xdr:spPr>
        <a:xfrm>
          <a:off x="210757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と比較して有形固定資産減価償却率が高くなっている施設は、体育館・プール、福祉施設、保健センター・保健所、庁舎である。その中でも、体育館・プールと庁舎が類似団体内平均を大きく上回っている。</a:t>
          </a:r>
          <a:endParaRPr lang="ja-JP" altLang="ja-JP" sz="1400">
            <a:effectLst/>
          </a:endParaRPr>
        </a:p>
        <a:p>
          <a:r>
            <a:rPr kumimoji="1" lang="ja-JP" altLang="ja-JP" sz="1100">
              <a:solidFill>
                <a:schemeClr val="dk1"/>
              </a:solidFill>
              <a:effectLst/>
              <a:latin typeface="+mn-lt"/>
              <a:ea typeface="+mn-ea"/>
              <a:cs typeface="+mn-cs"/>
            </a:rPr>
            <a:t>体育館・プールについては、</a:t>
          </a:r>
          <a:r>
            <a:rPr kumimoji="1" lang="en-US" altLang="ja-JP" sz="1100">
              <a:solidFill>
                <a:schemeClr val="dk1"/>
              </a:solidFill>
              <a:effectLst/>
              <a:latin typeface="+mn-lt"/>
              <a:ea typeface="+mn-ea"/>
              <a:cs typeface="+mn-cs"/>
            </a:rPr>
            <a:t>73.5</a:t>
          </a:r>
          <a:r>
            <a:rPr kumimoji="1" lang="ja-JP" altLang="ja-JP" sz="1100">
              <a:solidFill>
                <a:schemeClr val="dk1"/>
              </a:solidFill>
              <a:effectLst/>
              <a:latin typeface="+mn-lt"/>
              <a:ea typeface="+mn-ea"/>
              <a:cs typeface="+mn-cs"/>
            </a:rPr>
            <a:t>％と類似団体内平均と比較して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％高い数値となっている。築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る施設も多く、既に耐用年数を超えている施設も複数ある。体育館等は旧町時代の施設がそのまま存在し、それぞれが同じような多目的施設であるため、運営形態のあり方や施設の集約、廃止等も視野に入れた老朽化への対応が必要である。</a:t>
          </a:r>
          <a:endParaRPr lang="ja-JP" altLang="ja-JP" sz="1400">
            <a:effectLst/>
          </a:endParaRPr>
        </a:p>
        <a:p>
          <a:r>
            <a:rPr kumimoji="1" lang="ja-JP" altLang="ja-JP" sz="1100">
              <a:solidFill>
                <a:schemeClr val="dk1"/>
              </a:solidFill>
              <a:effectLst/>
              <a:latin typeface="+mn-lt"/>
              <a:ea typeface="+mn-ea"/>
              <a:cs typeface="+mn-cs"/>
            </a:rPr>
            <a:t>庁舎については、</a:t>
          </a:r>
          <a:r>
            <a:rPr kumimoji="1" lang="en-US" altLang="ja-JP" sz="1100">
              <a:solidFill>
                <a:schemeClr val="dk1"/>
              </a:solidFill>
              <a:effectLst/>
              <a:latin typeface="+mn-lt"/>
              <a:ea typeface="+mn-ea"/>
              <a:cs typeface="+mn-cs"/>
            </a:rPr>
            <a:t>62.6</a:t>
          </a:r>
          <a:r>
            <a:rPr kumimoji="1" lang="ja-JP" altLang="ja-JP" sz="1100">
              <a:solidFill>
                <a:schemeClr val="dk1"/>
              </a:solidFill>
              <a:effectLst/>
              <a:latin typeface="+mn-lt"/>
              <a:ea typeface="+mn-ea"/>
              <a:cs typeface="+mn-cs"/>
            </a:rPr>
            <a:t>％と類似団体内平均と比較して</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％高い数値となっている。</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つの庁舎のうち複数の庁舎が既に築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年を超えており老朽化が進んでいる。今後、口之津庁舎を口ノ津港ターミナル建設に伴い、ターミナル内に庁舎を設置する予定であるが、その他の庁舎についても老朽化への対策が必要である。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長崎県南島原市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48,023
47,768
170.11
33,995,822
31,798,037
1,874,791
18,741,957
22,509,992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少子高齢化の進行による扶助費の増加などの歳出増に対し、長引く景気低迷による新規設備投資の抑制並びに雇用の低迷などにより市税など税収基盤が脆弱であるため、類似団体平均を下回っている。</a:t>
          </a:r>
          <a:endParaRPr lang="ja-JP" altLang="ja-JP" sz="1600">
            <a:effectLst/>
          </a:endParaRPr>
        </a:p>
        <a:p>
          <a:pPr rtl="0"/>
          <a:r>
            <a:rPr lang="ja-JP" altLang="ja-JP" sz="1200" b="0" i="0" baseline="0">
              <a:solidFill>
                <a:schemeClr val="dk1"/>
              </a:solidFill>
              <a:effectLst/>
              <a:latin typeface="+mn-lt"/>
              <a:ea typeface="+mn-ea"/>
              <a:cs typeface="+mn-cs"/>
            </a:rPr>
            <a:t>　「行政改革大綱」に基づく「集中改革プラン」及び「財政健全化計画」</a:t>
          </a:r>
          <a:r>
            <a:rPr lang="ja-JP" altLang="en-US" sz="1200" b="0" i="0" baseline="0">
              <a:solidFill>
                <a:schemeClr val="dk1"/>
              </a:solidFill>
              <a:effectLst/>
              <a:latin typeface="+mn-lt"/>
              <a:ea typeface="+mn-ea"/>
              <a:cs typeface="+mn-cs"/>
            </a:rPr>
            <a:t>による</a:t>
          </a:r>
          <a:r>
            <a:rPr lang="ja-JP" altLang="ja-JP" sz="1200" b="0" i="0" baseline="0">
              <a:solidFill>
                <a:schemeClr val="dk1"/>
              </a:solidFill>
              <a:effectLst/>
              <a:latin typeface="+mn-lt"/>
              <a:ea typeface="+mn-ea"/>
              <a:cs typeface="+mn-cs"/>
            </a:rPr>
            <a:t>、事業の選択と集中、効率の良い組織改革、人事管理の適正化、遊休財産の利活用</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市税等の滞納徴収強化</a:t>
          </a:r>
          <a:r>
            <a:rPr lang="ja-JP" altLang="en-US" sz="1200" b="0" i="0" baseline="0">
              <a:solidFill>
                <a:schemeClr val="dk1"/>
              </a:solidFill>
              <a:effectLst/>
              <a:latin typeface="+mn-lt"/>
              <a:ea typeface="+mn-ea"/>
              <a:cs typeface="+mn-cs"/>
            </a:rPr>
            <a:t>や</a:t>
          </a:r>
          <a:r>
            <a:rPr lang="ja-JP" altLang="ja-JP" sz="1200" b="0" i="0" baseline="0">
              <a:solidFill>
                <a:schemeClr val="dk1"/>
              </a:solidFill>
              <a:effectLst/>
              <a:latin typeface="+mn-lt"/>
              <a:ea typeface="+mn-ea"/>
              <a:cs typeface="+mn-cs"/>
            </a:rPr>
            <a:t>自主財源確保など、今後も行財政改革に引き続き取り組む。</a:t>
          </a:r>
          <a:endParaRPr lang="ja-JP" altLang="ja-JP" sz="16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86783</xdr:rowOff>
    </xdr:from>
    <xdr:to>
      <xdr:col>4</xdr:col>
      <xdr:colOff>533400</xdr:colOff>
      <xdr:row>40</xdr:row>
      <xdr:rowOff>16933</xdr:rowOff>
    </xdr:to>
    <xdr:sp macro="" textlink="">
      <xdr:nvSpPr>
        <xdr:cNvPr id="75" name="フローチャート : 判断 74"/>
        <xdr:cNvSpPr/>
      </xdr:nvSpPr>
      <xdr:spPr>
        <a:xfrm>
          <a:off x="3175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76" name="テキスト ボックス 75"/>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80" name="フローチャート : 判断 79"/>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81" name="テキスト ボックス 80"/>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前年度よ</a:t>
          </a:r>
          <a:r>
            <a:rPr lang="ja-JP" altLang="en-US" sz="1200" b="0" i="0" baseline="0">
              <a:solidFill>
                <a:schemeClr val="dk1"/>
              </a:solidFill>
              <a:effectLst/>
              <a:latin typeface="+mn-lt"/>
              <a:ea typeface="+mn-ea"/>
              <a:cs typeface="+mn-cs"/>
            </a:rPr>
            <a:t>り１．０</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し</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類似団体</a:t>
          </a:r>
          <a:r>
            <a:rPr lang="ja-JP" altLang="en-US" sz="1200" b="0" i="0" baseline="0">
              <a:solidFill>
                <a:schemeClr val="dk1"/>
              </a:solidFill>
              <a:effectLst/>
              <a:latin typeface="+mn-lt"/>
              <a:ea typeface="+mn-ea"/>
              <a:cs typeface="+mn-cs"/>
            </a:rPr>
            <a:t>平均を６．６</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下回った</a:t>
          </a:r>
          <a:r>
            <a:rPr lang="ja-JP" altLang="ja-JP" sz="1200" b="0" i="0" baseline="0">
              <a:solidFill>
                <a:schemeClr val="dk1"/>
              </a:solidFill>
              <a:effectLst/>
              <a:latin typeface="+mn-lt"/>
              <a:ea typeface="+mn-ea"/>
              <a:cs typeface="+mn-cs"/>
            </a:rPr>
            <a:t>。主な要因としては、定員適正化計画による職員数削減や地方債繰上償還による公債費</a:t>
          </a:r>
          <a:r>
            <a:rPr lang="ja-JP" altLang="en-US" sz="1200" b="0" i="0" baseline="0">
              <a:solidFill>
                <a:schemeClr val="dk1"/>
              </a:solidFill>
              <a:effectLst/>
              <a:latin typeface="+mn-lt"/>
              <a:ea typeface="+mn-ea"/>
              <a:cs typeface="+mn-cs"/>
            </a:rPr>
            <a:t>の抑制</a:t>
          </a:r>
          <a:r>
            <a:rPr lang="ja-JP" altLang="ja-JP" sz="1200" b="0" i="0" baseline="0">
              <a:solidFill>
                <a:schemeClr val="dk1"/>
              </a:solidFill>
              <a:effectLst/>
              <a:latin typeface="+mn-lt"/>
              <a:ea typeface="+mn-ea"/>
              <a:cs typeface="+mn-cs"/>
            </a:rPr>
            <a:t>、一部事務組合への補助の</a:t>
          </a:r>
          <a:r>
            <a:rPr lang="ja-JP" altLang="en-US" sz="1200" b="0" i="0" baseline="0">
              <a:solidFill>
                <a:schemeClr val="dk1"/>
              </a:solidFill>
              <a:effectLst/>
              <a:latin typeface="+mn-lt"/>
              <a:ea typeface="+mn-ea"/>
              <a:cs typeface="+mn-cs"/>
            </a:rPr>
            <a:t>減額などによるもの</a:t>
          </a:r>
          <a:r>
            <a:rPr lang="ja-JP" altLang="ja-JP" sz="1200" b="0" i="0" baseline="0">
              <a:solidFill>
                <a:schemeClr val="dk1"/>
              </a:solidFill>
              <a:effectLst/>
              <a:latin typeface="+mn-lt"/>
              <a:ea typeface="+mn-ea"/>
              <a:cs typeface="+mn-cs"/>
            </a:rPr>
            <a:t>。</a:t>
          </a:r>
          <a:endParaRPr lang="ja-JP" altLang="ja-JP" sz="1600">
            <a:effectLst/>
          </a:endParaRPr>
        </a:p>
        <a:p>
          <a:pPr rtl="0"/>
          <a:r>
            <a:rPr lang="ja-JP" altLang="ja-JP" sz="1200" b="0" i="0" baseline="0">
              <a:solidFill>
                <a:schemeClr val="dk1"/>
              </a:solidFill>
              <a:effectLst/>
              <a:latin typeface="+mn-lt"/>
              <a:ea typeface="+mn-ea"/>
              <a:cs typeface="+mn-cs"/>
            </a:rPr>
            <a:t>　今後も集中改革プランに基づき、定員適正化並びに行財政改革に継続して取り組み、経常経費の削減に努める。</a:t>
          </a:r>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140788</xdr:rowOff>
    </xdr:from>
    <xdr:to>
      <xdr:col>7</xdr:col>
      <xdr:colOff>152400</xdr:colOff>
      <xdr:row>59</xdr:row>
      <xdr:rowOff>3810</xdr:rowOff>
    </xdr:to>
    <xdr:cxnSp macro="">
      <xdr:nvCxnSpPr>
        <xdr:cNvPr id="133" name="直線コネクタ 132"/>
        <xdr:cNvCxnSpPr/>
      </xdr:nvCxnSpPr>
      <xdr:spPr>
        <a:xfrm flipV="1">
          <a:off x="4114800" y="1008488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161472</xdr:rowOff>
    </xdr:from>
    <xdr:to>
      <xdr:col>6</xdr:col>
      <xdr:colOff>0</xdr:colOff>
      <xdr:row>59</xdr:row>
      <xdr:rowOff>3810</xdr:rowOff>
    </xdr:to>
    <xdr:cxnSp macro="">
      <xdr:nvCxnSpPr>
        <xdr:cNvPr id="136" name="直線コネクタ 135"/>
        <xdr:cNvCxnSpPr/>
      </xdr:nvCxnSpPr>
      <xdr:spPr>
        <a:xfrm>
          <a:off x="3225800" y="1010557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15059</xdr:rowOff>
    </xdr:from>
    <xdr:to>
      <xdr:col>6</xdr:col>
      <xdr:colOff>50800</xdr:colOff>
      <xdr:row>59</xdr:row>
      <xdr:rowOff>116659</xdr:rowOff>
    </xdr:to>
    <xdr:sp macro="" textlink="">
      <xdr:nvSpPr>
        <xdr:cNvPr id="137" name="フローチャート : 判断 136"/>
        <xdr:cNvSpPr/>
      </xdr:nvSpPr>
      <xdr:spPr>
        <a:xfrm>
          <a:off x="4064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101436</xdr:rowOff>
    </xdr:from>
    <xdr:ext cx="736600" cy="259045"/>
    <xdr:sp macro="" textlink="">
      <xdr:nvSpPr>
        <xdr:cNvPr id="138" name="テキスト ボックス 137"/>
        <xdr:cNvSpPr txBox="1"/>
      </xdr:nvSpPr>
      <xdr:spPr>
        <a:xfrm>
          <a:off x="3733800" y="1021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116659</xdr:rowOff>
    </xdr:from>
    <xdr:to>
      <xdr:col>4</xdr:col>
      <xdr:colOff>482600</xdr:colOff>
      <xdr:row>58</xdr:row>
      <xdr:rowOff>161472</xdr:rowOff>
    </xdr:to>
    <xdr:cxnSp macro="">
      <xdr:nvCxnSpPr>
        <xdr:cNvPr id="139" name="直線コネクタ 138"/>
        <xdr:cNvCxnSpPr/>
      </xdr:nvCxnSpPr>
      <xdr:spPr>
        <a:xfrm>
          <a:off x="2336800" y="10060759"/>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58</xdr:row>
      <xdr:rowOff>169273</xdr:rowOff>
    </xdr:from>
    <xdr:to>
      <xdr:col>4</xdr:col>
      <xdr:colOff>533400</xdr:colOff>
      <xdr:row>59</xdr:row>
      <xdr:rowOff>99423</xdr:rowOff>
    </xdr:to>
    <xdr:sp macro="" textlink="">
      <xdr:nvSpPr>
        <xdr:cNvPr id="140" name="フローチャート : 判断 139"/>
        <xdr:cNvSpPr/>
      </xdr:nvSpPr>
      <xdr:spPr>
        <a:xfrm>
          <a:off x="3175000" y="101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84200</xdr:rowOff>
    </xdr:from>
    <xdr:ext cx="762000" cy="259045"/>
    <xdr:sp macro="" textlink="">
      <xdr:nvSpPr>
        <xdr:cNvPr id="141" name="テキスト ボックス 140"/>
        <xdr:cNvSpPr txBox="1"/>
      </xdr:nvSpPr>
      <xdr:spPr>
        <a:xfrm>
          <a:off x="2844800" y="101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116659</xdr:rowOff>
    </xdr:from>
    <xdr:to>
      <xdr:col>3</xdr:col>
      <xdr:colOff>279400</xdr:colOff>
      <xdr:row>59</xdr:row>
      <xdr:rowOff>10704</xdr:rowOff>
    </xdr:to>
    <xdr:cxnSp macro="">
      <xdr:nvCxnSpPr>
        <xdr:cNvPr id="142" name="直線コネクタ 141"/>
        <xdr:cNvCxnSpPr/>
      </xdr:nvCxnSpPr>
      <xdr:spPr>
        <a:xfrm flipV="1">
          <a:off x="1447800" y="10060759"/>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58</xdr:row>
      <xdr:rowOff>165826</xdr:rowOff>
    </xdr:from>
    <xdr:to>
      <xdr:col>3</xdr:col>
      <xdr:colOff>330200</xdr:colOff>
      <xdr:row>59</xdr:row>
      <xdr:rowOff>95976</xdr:rowOff>
    </xdr:to>
    <xdr:sp macro="" textlink="">
      <xdr:nvSpPr>
        <xdr:cNvPr id="143" name="フローチャート : 判断 142"/>
        <xdr:cNvSpPr/>
      </xdr:nvSpPr>
      <xdr:spPr>
        <a:xfrm>
          <a:off x="2286000" y="1010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80753</xdr:rowOff>
    </xdr:from>
    <xdr:ext cx="762000" cy="259045"/>
    <xdr:sp macro="" textlink="">
      <xdr:nvSpPr>
        <xdr:cNvPr id="144" name="テキスト ボックス 143"/>
        <xdr:cNvSpPr txBox="1"/>
      </xdr:nvSpPr>
      <xdr:spPr>
        <a:xfrm>
          <a:off x="1955800" y="101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21953</xdr:rowOff>
    </xdr:from>
    <xdr:to>
      <xdr:col>2</xdr:col>
      <xdr:colOff>127000</xdr:colOff>
      <xdr:row>59</xdr:row>
      <xdr:rowOff>123553</xdr:rowOff>
    </xdr:to>
    <xdr:sp macro="" textlink="">
      <xdr:nvSpPr>
        <xdr:cNvPr id="145" name="フローチャート : 判断 144"/>
        <xdr:cNvSpPr/>
      </xdr:nvSpPr>
      <xdr:spPr>
        <a:xfrm>
          <a:off x="1397000" y="1013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108330</xdr:rowOff>
    </xdr:from>
    <xdr:ext cx="762000" cy="259045"/>
    <xdr:sp macro="" textlink="">
      <xdr:nvSpPr>
        <xdr:cNvPr id="146" name="テキスト ボックス 145"/>
        <xdr:cNvSpPr txBox="1"/>
      </xdr:nvSpPr>
      <xdr:spPr>
        <a:xfrm>
          <a:off x="10668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89988</xdr:rowOff>
    </xdr:from>
    <xdr:to>
      <xdr:col>7</xdr:col>
      <xdr:colOff>203200</xdr:colOff>
      <xdr:row>59</xdr:row>
      <xdr:rowOff>20138</xdr:rowOff>
    </xdr:to>
    <xdr:sp macro="" textlink="">
      <xdr:nvSpPr>
        <xdr:cNvPr id="152" name="円/楕円 151"/>
        <xdr:cNvSpPr/>
      </xdr:nvSpPr>
      <xdr:spPr>
        <a:xfrm>
          <a:off x="49022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106515</xdr:rowOff>
    </xdr:from>
    <xdr:ext cx="762000" cy="259045"/>
    <xdr:sp macro="" textlink="">
      <xdr:nvSpPr>
        <xdr:cNvPr id="153" name="財政構造の弾力性該当値テキスト"/>
        <xdr:cNvSpPr txBox="1"/>
      </xdr:nvSpPr>
      <xdr:spPr>
        <a:xfrm>
          <a:off x="5041900" y="987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124460</xdr:rowOff>
    </xdr:from>
    <xdr:to>
      <xdr:col>6</xdr:col>
      <xdr:colOff>50800</xdr:colOff>
      <xdr:row>59</xdr:row>
      <xdr:rowOff>54610</xdr:rowOff>
    </xdr:to>
    <xdr:sp macro="" textlink="">
      <xdr:nvSpPr>
        <xdr:cNvPr id="154" name="円/楕円 153"/>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64787</xdr:rowOff>
    </xdr:from>
    <xdr:ext cx="736600" cy="259045"/>
    <xdr:sp macro="" textlink="">
      <xdr:nvSpPr>
        <xdr:cNvPr id="155" name="テキスト ボックス 154"/>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110672</xdr:rowOff>
    </xdr:from>
    <xdr:to>
      <xdr:col>4</xdr:col>
      <xdr:colOff>533400</xdr:colOff>
      <xdr:row>59</xdr:row>
      <xdr:rowOff>40822</xdr:rowOff>
    </xdr:to>
    <xdr:sp macro="" textlink="">
      <xdr:nvSpPr>
        <xdr:cNvPr id="156" name="円/楕円 155"/>
        <xdr:cNvSpPr/>
      </xdr:nvSpPr>
      <xdr:spPr>
        <a:xfrm>
          <a:off x="3175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50999</xdr:rowOff>
    </xdr:from>
    <xdr:ext cx="762000" cy="259045"/>
    <xdr:sp macro="" textlink="">
      <xdr:nvSpPr>
        <xdr:cNvPr id="157" name="テキスト ボックス 156"/>
        <xdr:cNvSpPr txBox="1"/>
      </xdr:nvSpPr>
      <xdr:spPr>
        <a:xfrm>
          <a:off x="2844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65859</xdr:rowOff>
    </xdr:from>
    <xdr:to>
      <xdr:col>3</xdr:col>
      <xdr:colOff>330200</xdr:colOff>
      <xdr:row>58</xdr:row>
      <xdr:rowOff>167459</xdr:rowOff>
    </xdr:to>
    <xdr:sp macro="" textlink="">
      <xdr:nvSpPr>
        <xdr:cNvPr id="158" name="円/楕円 157"/>
        <xdr:cNvSpPr/>
      </xdr:nvSpPr>
      <xdr:spPr>
        <a:xfrm>
          <a:off x="2286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6186</xdr:rowOff>
    </xdr:from>
    <xdr:ext cx="762000" cy="259045"/>
    <xdr:sp macro="" textlink="">
      <xdr:nvSpPr>
        <xdr:cNvPr id="159" name="テキスト ボックス 158"/>
        <xdr:cNvSpPr txBox="1"/>
      </xdr:nvSpPr>
      <xdr:spPr>
        <a:xfrm>
          <a:off x="1955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131354</xdr:rowOff>
    </xdr:from>
    <xdr:to>
      <xdr:col>2</xdr:col>
      <xdr:colOff>127000</xdr:colOff>
      <xdr:row>59</xdr:row>
      <xdr:rowOff>61504</xdr:rowOff>
    </xdr:to>
    <xdr:sp macro="" textlink="">
      <xdr:nvSpPr>
        <xdr:cNvPr id="160" name="円/楕円 159"/>
        <xdr:cNvSpPr/>
      </xdr:nvSpPr>
      <xdr:spPr>
        <a:xfrm>
          <a:off x="1397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71681</xdr:rowOff>
    </xdr:from>
    <xdr:ext cx="762000" cy="259045"/>
    <xdr:sp macro="" textlink="">
      <xdr:nvSpPr>
        <xdr:cNvPr id="161" name="テキスト ボックス 160"/>
        <xdr:cNvSpPr txBox="1"/>
      </xdr:nvSpPr>
      <xdr:spPr>
        <a:xfrm>
          <a:off x="1066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[149,533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人口１人当たりに対する</a:t>
          </a:r>
          <a:r>
            <a:rPr lang="ja-JP" altLang="en-US" sz="1200" b="0" i="0" baseline="0">
              <a:solidFill>
                <a:schemeClr val="dk1"/>
              </a:solidFill>
              <a:effectLst/>
              <a:latin typeface="+mn-lt"/>
              <a:ea typeface="+mn-ea"/>
              <a:cs typeface="+mn-cs"/>
            </a:rPr>
            <a:t>金額は、</a:t>
          </a:r>
          <a:r>
            <a:rPr lang="ja-JP" altLang="ja-JP" sz="1200" b="0" i="0" baseline="0">
              <a:solidFill>
                <a:schemeClr val="dk1"/>
              </a:solidFill>
              <a:effectLst/>
              <a:latin typeface="+mn-lt"/>
              <a:ea typeface="+mn-ea"/>
              <a:cs typeface="+mn-cs"/>
            </a:rPr>
            <a:t>類似団体平均を</a:t>
          </a:r>
          <a:r>
            <a:rPr lang="ja-JP" altLang="en-US" sz="1200" b="0" i="0" baseline="0">
              <a:solidFill>
                <a:schemeClr val="dk1"/>
              </a:solidFill>
              <a:effectLst/>
              <a:latin typeface="+mn-lt"/>
              <a:ea typeface="+mn-ea"/>
              <a:cs typeface="+mn-cs"/>
            </a:rPr>
            <a:t>１４，４９１</a:t>
          </a:r>
          <a:r>
            <a:rPr lang="ja-JP" altLang="ja-JP" sz="1200" b="0" i="0" baseline="0">
              <a:solidFill>
                <a:schemeClr val="dk1"/>
              </a:solidFill>
              <a:effectLst/>
              <a:latin typeface="+mn-lt"/>
              <a:ea typeface="+mn-ea"/>
              <a:cs typeface="+mn-cs"/>
            </a:rPr>
            <a:t>円下回った。これまでは人件費が要因となり</a:t>
          </a:r>
          <a:r>
            <a:rPr lang="ja-JP" altLang="en-US" sz="1200" b="0" i="0" baseline="0">
              <a:solidFill>
                <a:schemeClr val="dk1"/>
              </a:solidFill>
              <a:effectLst/>
              <a:latin typeface="+mn-lt"/>
              <a:ea typeface="+mn-ea"/>
              <a:cs typeface="+mn-cs"/>
            </a:rPr>
            <a:t>類似団体</a:t>
          </a:r>
          <a:r>
            <a:rPr lang="ja-JP" altLang="ja-JP" sz="1200" b="0" i="0" baseline="0">
              <a:solidFill>
                <a:schemeClr val="dk1"/>
              </a:solidFill>
              <a:effectLst/>
              <a:latin typeface="+mn-lt"/>
              <a:ea typeface="+mn-ea"/>
              <a:cs typeface="+mn-cs"/>
            </a:rPr>
            <a:t>平均より高かったが、合併以降、定員適正化（数値目標１６０人削減）に取組んできた成果であ</a:t>
          </a:r>
          <a:r>
            <a:rPr lang="ja-JP" altLang="en-US" sz="1200" b="0" i="0" baseline="0">
              <a:solidFill>
                <a:schemeClr val="dk1"/>
              </a:solidFill>
              <a:effectLst/>
              <a:latin typeface="+mn-lt"/>
              <a:ea typeface="+mn-ea"/>
              <a:cs typeface="+mn-cs"/>
            </a:rPr>
            <a:t>る（</a:t>
          </a:r>
          <a:r>
            <a:rPr lang="ja-JP" altLang="ja-JP" sz="1200" b="0" i="0" baseline="0">
              <a:solidFill>
                <a:schemeClr val="dk1"/>
              </a:solidFill>
              <a:effectLst/>
              <a:latin typeface="+mn-lt"/>
              <a:ea typeface="+mn-ea"/>
              <a:cs typeface="+mn-cs"/>
            </a:rPr>
            <a:t>合併当初６２６人であった職員数が平成２</a:t>
          </a:r>
          <a:r>
            <a:rPr lang="ja-JP" altLang="en-US" sz="1200" b="0" i="0" baseline="0">
              <a:solidFill>
                <a:schemeClr val="dk1"/>
              </a:solidFill>
              <a:effectLst/>
              <a:latin typeface="+mn-lt"/>
              <a:ea typeface="+mn-ea"/>
              <a:cs typeface="+mn-cs"/>
            </a:rPr>
            <a:t>８</a:t>
          </a:r>
          <a:r>
            <a:rPr lang="ja-JP" altLang="ja-JP" sz="1200" b="0" i="0" baseline="0">
              <a:solidFill>
                <a:schemeClr val="dk1"/>
              </a:solidFill>
              <a:effectLst/>
              <a:latin typeface="+mn-lt"/>
              <a:ea typeface="+mn-ea"/>
              <a:cs typeface="+mn-cs"/>
            </a:rPr>
            <a:t>年度末で４２</a:t>
          </a:r>
          <a:r>
            <a:rPr lang="ja-JP" altLang="en-US" sz="1200" b="0" i="0" baseline="0">
              <a:solidFill>
                <a:schemeClr val="dk1"/>
              </a:solidFill>
              <a:effectLst/>
              <a:latin typeface="+mn-lt"/>
              <a:ea typeface="+mn-ea"/>
              <a:cs typeface="+mn-cs"/>
            </a:rPr>
            <a:t>１</a:t>
          </a:r>
          <a:r>
            <a:rPr lang="ja-JP" altLang="ja-JP" sz="1200" b="0" i="0" baseline="0">
              <a:solidFill>
                <a:schemeClr val="dk1"/>
              </a:solidFill>
              <a:effectLst/>
              <a:latin typeface="+mn-lt"/>
              <a:ea typeface="+mn-ea"/>
              <a:cs typeface="+mn-cs"/>
            </a:rPr>
            <a:t>人</a:t>
          </a:r>
          <a:r>
            <a:rPr lang="ja-JP" altLang="en-US" sz="1200" b="0" i="0" baseline="0">
              <a:solidFill>
                <a:schemeClr val="dk1"/>
              </a:solidFill>
              <a:effectLst/>
              <a:latin typeface="+mn-lt"/>
              <a:ea typeface="+mn-ea"/>
              <a:cs typeface="+mn-cs"/>
            </a:rPr>
            <a:t>）。　</a:t>
          </a:r>
          <a:endParaRPr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しかし、物件費に関しては前年度と比較し増額しており、人口１人当たりの決算額についても、人口減少も関係し増加傾向にある。</a:t>
          </a:r>
          <a:r>
            <a:rPr lang="ja-JP" altLang="ja-JP" sz="1200" b="0" i="0" baseline="0">
              <a:solidFill>
                <a:schemeClr val="dk1"/>
              </a:solidFill>
              <a:effectLst/>
              <a:latin typeface="+mn-lt"/>
              <a:ea typeface="+mn-ea"/>
              <a:cs typeface="+mn-cs"/>
            </a:rPr>
            <a:t>今後も第２次定員適正化計画により更なる人件費抑制</a:t>
          </a:r>
          <a:r>
            <a:rPr lang="ja-JP" altLang="en-US" sz="1200" b="0" i="0" baseline="0">
              <a:solidFill>
                <a:schemeClr val="dk1"/>
              </a:solidFill>
              <a:effectLst/>
              <a:latin typeface="+mn-lt"/>
              <a:ea typeface="+mn-ea"/>
              <a:cs typeface="+mn-cs"/>
            </a:rPr>
            <a:t>と</a:t>
          </a:r>
          <a:r>
            <a:rPr lang="ja-JP" altLang="ja-JP" sz="1200" b="0" i="0" baseline="0">
              <a:solidFill>
                <a:schemeClr val="dk1"/>
              </a:solidFill>
              <a:effectLst/>
              <a:latin typeface="+mn-lt"/>
              <a:ea typeface="+mn-ea"/>
              <a:cs typeface="+mn-cs"/>
            </a:rPr>
            <a:t>、施設の維持管理経費の見直しなど行財政改革を進め、コストの低減を図る。</a:t>
          </a:r>
          <a:endParaRPr lang="ja-JP" altLang="ja-JP" sz="16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127622</xdr:rowOff>
    </xdr:from>
    <xdr:to>
      <xdr:col>7</xdr:col>
      <xdr:colOff>152400</xdr:colOff>
      <xdr:row>82</xdr:row>
      <xdr:rowOff>140177</xdr:rowOff>
    </xdr:to>
    <xdr:cxnSp macro="">
      <xdr:nvCxnSpPr>
        <xdr:cNvPr id="196" name="直線コネクタ 195"/>
        <xdr:cNvCxnSpPr/>
      </xdr:nvCxnSpPr>
      <xdr:spPr>
        <a:xfrm>
          <a:off x="4114800" y="14186522"/>
          <a:ext cx="8382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118734</xdr:rowOff>
    </xdr:from>
    <xdr:to>
      <xdr:col>6</xdr:col>
      <xdr:colOff>0</xdr:colOff>
      <xdr:row>82</xdr:row>
      <xdr:rowOff>127622</xdr:rowOff>
    </xdr:to>
    <xdr:cxnSp macro="">
      <xdr:nvCxnSpPr>
        <xdr:cNvPr id="199" name="直線コネクタ 198"/>
        <xdr:cNvCxnSpPr/>
      </xdr:nvCxnSpPr>
      <xdr:spPr>
        <a:xfrm>
          <a:off x="3225800" y="14177634"/>
          <a:ext cx="8890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125250</xdr:rowOff>
    </xdr:from>
    <xdr:to>
      <xdr:col>6</xdr:col>
      <xdr:colOff>50800</xdr:colOff>
      <xdr:row>83</xdr:row>
      <xdr:rowOff>55400</xdr:rowOff>
    </xdr:to>
    <xdr:sp macro="" textlink="">
      <xdr:nvSpPr>
        <xdr:cNvPr id="200" name="フローチャート : 判断 199"/>
        <xdr:cNvSpPr/>
      </xdr:nvSpPr>
      <xdr:spPr>
        <a:xfrm>
          <a:off x="4064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40177</xdr:rowOff>
    </xdr:from>
    <xdr:ext cx="736600" cy="259045"/>
    <xdr:sp macro="" textlink="">
      <xdr:nvSpPr>
        <xdr:cNvPr id="201" name="テキスト ボックス 200"/>
        <xdr:cNvSpPr txBox="1"/>
      </xdr:nvSpPr>
      <xdr:spPr>
        <a:xfrm>
          <a:off x="3733800" y="142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77141</xdr:rowOff>
    </xdr:from>
    <xdr:to>
      <xdr:col>4</xdr:col>
      <xdr:colOff>482600</xdr:colOff>
      <xdr:row>82</xdr:row>
      <xdr:rowOff>118734</xdr:rowOff>
    </xdr:to>
    <xdr:cxnSp macro="">
      <xdr:nvCxnSpPr>
        <xdr:cNvPr id="202" name="直線コネクタ 201"/>
        <xdr:cNvCxnSpPr/>
      </xdr:nvCxnSpPr>
      <xdr:spPr>
        <a:xfrm>
          <a:off x="2336800" y="14136041"/>
          <a:ext cx="889000" cy="4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144545</xdr:rowOff>
    </xdr:from>
    <xdr:to>
      <xdr:col>4</xdr:col>
      <xdr:colOff>533400</xdr:colOff>
      <xdr:row>82</xdr:row>
      <xdr:rowOff>74695</xdr:rowOff>
    </xdr:to>
    <xdr:sp macro="" textlink="">
      <xdr:nvSpPr>
        <xdr:cNvPr id="203" name="フローチャート : 判断 202"/>
        <xdr:cNvSpPr/>
      </xdr:nvSpPr>
      <xdr:spPr>
        <a:xfrm>
          <a:off x="3175000" y="140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84872</xdr:rowOff>
    </xdr:from>
    <xdr:ext cx="762000" cy="259045"/>
    <xdr:sp macro="" textlink="">
      <xdr:nvSpPr>
        <xdr:cNvPr id="204" name="テキスト ボックス 203"/>
        <xdr:cNvSpPr txBox="1"/>
      </xdr:nvSpPr>
      <xdr:spPr>
        <a:xfrm>
          <a:off x="2844800" y="1380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75774</xdr:rowOff>
    </xdr:from>
    <xdr:to>
      <xdr:col>3</xdr:col>
      <xdr:colOff>279400</xdr:colOff>
      <xdr:row>82</xdr:row>
      <xdr:rowOff>77141</xdr:rowOff>
    </xdr:to>
    <xdr:cxnSp macro="">
      <xdr:nvCxnSpPr>
        <xdr:cNvPr id="205" name="直線コネクタ 204"/>
        <xdr:cNvCxnSpPr/>
      </xdr:nvCxnSpPr>
      <xdr:spPr>
        <a:xfrm>
          <a:off x="1447800" y="14134674"/>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129423</xdr:rowOff>
    </xdr:from>
    <xdr:to>
      <xdr:col>3</xdr:col>
      <xdr:colOff>330200</xdr:colOff>
      <xdr:row>82</xdr:row>
      <xdr:rowOff>59573</xdr:rowOff>
    </xdr:to>
    <xdr:sp macro="" textlink="">
      <xdr:nvSpPr>
        <xdr:cNvPr id="206" name="フローチャート : 判断 205"/>
        <xdr:cNvSpPr/>
      </xdr:nvSpPr>
      <xdr:spPr>
        <a:xfrm>
          <a:off x="2286000" y="140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69750</xdr:rowOff>
    </xdr:from>
    <xdr:ext cx="762000" cy="259045"/>
    <xdr:sp macro="" textlink="">
      <xdr:nvSpPr>
        <xdr:cNvPr id="207" name="テキスト ボックス 206"/>
        <xdr:cNvSpPr txBox="1"/>
      </xdr:nvSpPr>
      <xdr:spPr>
        <a:xfrm>
          <a:off x="1955800" y="137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92754</xdr:rowOff>
    </xdr:from>
    <xdr:to>
      <xdr:col>2</xdr:col>
      <xdr:colOff>127000</xdr:colOff>
      <xdr:row>82</xdr:row>
      <xdr:rowOff>22904</xdr:rowOff>
    </xdr:to>
    <xdr:sp macro="" textlink="">
      <xdr:nvSpPr>
        <xdr:cNvPr id="208" name="フローチャート : 判断 207"/>
        <xdr:cNvSpPr/>
      </xdr:nvSpPr>
      <xdr:spPr>
        <a:xfrm>
          <a:off x="1397000" y="139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33081</xdr:rowOff>
    </xdr:from>
    <xdr:ext cx="762000" cy="259045"/>
    <xdr:sp macro="" textlink="">
      <xdr:nvSpPr>
        <xdr:cNvPr id="209" name="テキスト ボックス 208"/>
        <xdr:cNvSpPr txBox="1"/>
      </xdr:nvSpPr>
      <xdr:spPr>
        <a:xfrm>
          <a:off x="1066800" y="1374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89377</xdr:rowOff>
    </xdr:from>
    <xdr:to>
      <xdr:col>7</xdr:col>
      <xdr:colOff>203200</xdr:colOff>
      <xdr:row>83</xdr:row>
      <xdr:rowOff>19527</xdr:rowOff>
    </xdr:to>
    <xdr:sp macro="" textlink="">
      <xdr:nvSpPr>
        <xdr:cNvPr id="215" name="円/楕円 214"/>
        <xdr:cNvSpPr/>
      </xdr:nvSpPr>
      <xdr:spPr>
        <a:xfrm>
          <a:off x="4902200" y="1414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105904</xdr:rowOff>
    </xdr:from>
    <xdr:ext cx="762000" cy="259045"/>
    <xdr:sp macro="" textlink="">
      <xdr:nvSpPr>
        <xdr:cNvPr id="216" name="人件費・物件費等の状況該当値テキスト"/>
        <xdr:cNvSpPr txBox="1"/>
      </xdr:nvSpPr>
      <xdr:spPr>
        <a:xfrm>
          <a:off x="5041900" y="1399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149,533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76822</xdr:rowOff>
    </xdr:from>
    <xdr:to>
      <xdr:col>6</xdr:col>
      <xdr:colOff>50800</xdr:colOff>
      <xdr:row>83</xdr:row>
      <xdr:rowOff>6972</xdr:rowOff>
    </xdr:to>
    <xdr:sp macro="" textlink="">
      <xdr:nvSpPr>
        <xdr:cNvPr id="217" name="円/楕円 216"/>
        <xdr:cNvSpPr/>
      </xdr:nvSpPr>
      <xdr:spPr>
        <a:xfrm>
          <a:off x="4064000" y="1413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17149</xdr:rowOff>
    </xdr:from>
    <xdr:ext cx="736600" cy="259045"/>
    <xdr:sp macro="" textlink="">
      <xdr:nvSpPr>
        <xdr:cNvPr id="218" name="テキスト ボックス 217"/>
        <xdr:cNvSpPr txBox="1"/>
      </xdr:nvSpPr>
      <xdr:spPr>
        <a:xfrm>
          <a:off x="3733800" y="13904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147,972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67934</xdr:rowOff>
    </xdr:from>
    <xdr:to>
      <xdr:col>4</xdr:col>
      <xdr:colOff>533400</xdr:colOff>
      <xdr:row>82</xdr:row>
      <xdr:rowOff>169534</xdr:rowOff>
    </xdr:to>
    <xdr:sp macro="" textlink="">
      <xdr:nvSpPr>
        <xdr:cNvPr id="219" name="円/楕円 218"/>
        <xdr:cNvSpPr/>
      </xdr:nvSpPr>
      <xdr:spPr>
        <a:xfrm>
          <a:off x="3175000" y="141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154311</xdr:rowOff>
    </xdr:from>
    <xdr:ext cx="762000" cy="259045"/>
    <xdr:sp macro="" textlink="">
      <xdr:nvSpPr>
        <xdr:cNvPr id="220" name="テキスト ボックス 219"/>
        <xdr:cNvSpPr txBox="1"/>
      </xdr:nvSpPr>
      <xdr:spPr>
        <a:xfrm>
          <a:off x="2844800" y="1421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146,867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26341</xdr:rowOff>
    </xdr:from>
    <xdr:to>
      <xdr:col>3</xdr:col>
      <xdr:colOff>330200</xdr:colOff>
      <xdr:row>82</xdr:row>
      <xdr:rowOff>127941</xdr:rowOff>
    </xdr:to>
    <xdr:sp macro="" textlink="">
      <xdr:nvSpPr>
        <xdr:cNvPr id="221" name="円/楕円 220"/>
        <xdr:cNvSpPr/>
      </xdr:nvSpPr>
      <xdr:spPr>
        <a:xfrm>
          <a:off x="2286000" y="1408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112718</xdr:rowOff>
    </xdr:from>
    <xdr:ext cx="762000" cy="259045"/>
    <xdr:sp macro="" textlink="">
      <xdr:nvSpPr>
        <xdr:cNvPr id="222" name="テキスト ボックス 221"/>
        <xdr:cNvSpPr txBox="1"/>
      </xdr:nvSpPr>
      <xdr:spPr>
        <a:xfrm>
          <a:off x="1955800" y="1417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141,696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24974</xdr:rowOff>
    </xdr:from>
    <xdr:to>
      <xdr:col>2</xdr:col>
      <xdr:colOff>127000</xdr:colOff>
      <xdr:row>82</xdr:row>
      <xdr:rowOff>126574</xdr:rowOff>
    </xdr:to>
    <xdr:sp macro="" textlink="">
      <xdr:nvSpPr>
        <xdr:cNvPr id="223" name="円/楕円 222"/>
        <xdr:cNvSpPr/>
      </xdr:nvSpPr>
      <xdr:spPr>
        <a:xfrm>
          <a:off x="1397000" y="140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111351</xdr:rowOff>
    </xdr:from>
    <xdr:ext cx="762000" cy="259045"/>
    <xdr:sp macro="" textlink="">
      <xdr:nvSpPr>
        <xdr:cNvPr id="224" name="テキスト ボックス 223"/>
        <xdr:cNvSpPr txBox="1"/>
      </xdr:nvSpPr>
      <xdr:spPr>
        <a:xfrm>
          <a:off x="1066800" y="1417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類似団体と近似値であり概ね適正である。これまで、定員適正化計画による職員数の適正化の着実な推進と、時間外勤務手当の縮減、社会福祉業務手当の廃止などを行い、給与水準の適正化に取り組んできたところである。今後も、これまでの取り組みを継続し、なお一層の給与適正化に努める。</a:t>
          </a:r>
          <a:endParaRPr lang="ja-JP" altLang="ja-JP" sz="16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86</xdr:row>
      <xdr:rowOff>45296</xdr:rowOff>
    </xdr:to>
    <xdr:cxnSp macro="">
      <xdr:nvCxnSpPr>
        <xdr:cNvPr id="258" name="直線コネクタ 257"/>
        <xdr:cNvCxnSpPr/>
      </xdr:nvCxnSpPr>
      <xdr:spPr>
        <a:xfrm flipV="1">
          <a:off x="16179800" y="14773911"/>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86</xdr:row>
      <xdr:rowOff>45296</xdr:rowOff>
    </xdr:to>
    <xdr:cxnSp macro="">
      <xdr:nvCxnSpPr>
        <xdr:cNvPr id="261" name="直線コネクタ 260"/>
        <xdr:cNvCxnSpPr/>
      </xdr:nvCxnSpPr>
      <xdr:spPr>
        <a:xfrm>
          <a:off x="15290800" y="147578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26670</xdr:rowOff>
    </xdr:from>
    <xdr:to>
      <xdr:col>23</xdr:col>
      <xdr:colOff>457200</xdr:colOff>
      <xdr:row>86</xdr:row>
      <xdr:rowOff>128270</xdr:rowOff>
    </xdr:to>
    <xdr:sp macro="" textlink="">
      <xdr:nvSpPr>
        <xdr:cNvPr id="262" name="フローチャート : 判断 261"/>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113047</xdr:rowOff>
    </xdr:from>
    <xdr:ext cx="736600" cy="259045"/>
    <xdr:sp macro="" textlink="">
      <xdr:nvSpPr>
        <xdr:cNvPr id="263" name="テキスト ボックス 262"/>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13123</xdr:rowOff>
    </xdr:from>
    <xdr:to>
      <xdr:col>22</xdr:col>
      <xdr:colOff>203200</xdr:colOff>
      <xdr:row>86</xdr:row>
      <xdr:rowOff>13123</xdr:rowOff>
    </xdr:to>
    <xdr:cxnSp macro="">
      <xdr:nvCxnSpPr>
        <xdr:cNvPr id="264" name="直線コネクタ 263"/>
        <xdr:cNvCxnSpPr/>
      </xdr:nvCxnSpPr>
      <xdr:spPr>
        <a:xfrm>
          <a:off x="14401800" y="14757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26670</xdr:rowOff>
    </xdr:from>
    <xdr:to>
      <xdr:col>22</xdr:col>
      <xdr:colOff>254000</xdr:colOff>
      <xdr:row>86</xdr:row>
      <xdr:rowOff>128270</xdr:rowOff>
    </xdr:to>
    <xdr:sp macro="" textlink="">
      <xdr:nvSpPr>
        <xdr:cNvPr id="265" name="フローチャート : 判断 264"/>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113047</xdr:rowOff>
    </xdr:from>
    <xdr:ext cx="762000" cy="259045"/>
    <xdr:sp macro="" textlink="">
      <xdr:nvSpPr>
        <xdr:cNvPr id="266" name="テキスト ボックス 265"/>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13123</xdr:rowOff>
    </xdr:from>
    <xdr:to>
      <xdr:col>21</xdr:col>
      <xdr:colOff>0</xdr:colOff>
      <xdr:row>89</xdr:row>
      <xdr:rowOff>158327</xdr:rowOff>
    </xdr:to>
    <xdr:cxnSp macro="">
      <xdr:nvCxnSpPr>
        <xdr:cNvPr id="267" name="直線コネクタ 266"/>
        <xdr:cNvCxnSpPr/>
      </xdr:nvCxnSpPr>
      <xdr:spPr>
        <a:xfrm flipV="1">
          <a:off x="13512800" y="14757823"/>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165946</xdr:rowOff>
    </xdr:from>
    <xdr:to>
      <xdr:col>21</xdr:col>
      <xdr:colOff>50800</xdr:colOff>
      <xdr:row>86</xdr:row>
      <xdr:rowOff>96096</xdr:rowOff>
    </xdr:to>
    <xdr:sp macro="" textlink="">
      <xdr:nvSpPr>
        <xdr:cNvPr id="268" name="フローチャート : 判断 267"/>
        <xdr:cNvSpPr/>
      </xdr:nvSpPr>
      <xdr:spPr>
        <a:xfrm>
          <a:off x="14351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80873</xdr:rowOff>
    </xdr:from>
    <xdr:ext cx="762000" cy="259045"/>
    <xdr:sp macro="" textlink="">
      <xdr:nvSpPr>
        <xdr:cNvPr id="269" name="テキスト ボックス 268"/>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123613</xdr:rowOff>
    </xdr:from>
    <xdr:to>
      <xdr:col>19</xdr:col>
      <xdr:colOff>533400</xdr:colOff>
      <xdr:row>90</xdr:row>
      <xdr:rowOff>53763</xdr:rowOff>
    </xdr:to>
    <xdr:sp macro="" textlink="">
      <xdr:nvSpPr>
        <xdr:cNvPr id="270" name="フローチャート : 判断 269"/>
        <xdr:cNvSpPr/>
      </xdr:nvSpPr>
      <xdr:spPr>
        <a:xfrm>
          <a:off x="13462000" y="153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38540</xdr:rowOff>
    </xdr:from>
    <xdr:ext cx="762000" cy="259045"/>
    <xdr:sp macro="" textlink="">
      <xdr:nvSpPr>
        <xdr:cNvPr id="271" name="テキスト ボックス 270"/>
        <xdr:cNvSpPr txBox="1"/>
      </xdr:nvSpPr>
      <xdr:spPr>
        <a:xfrm>
          <a:off x="13131800" y="154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7" name="円/楕円 276"/>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166388</xdr:rowOff>
    </xdr:from>
    <xdr:ext cx="762000" cy="259045"/>
    <xdr:sp macro="" textlink="">
      <xdr:nvSpPr>
        <xdr:cNvPr id="278"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9" name="円/楕円 278"/>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80" name="テキスト ボックス 279"/>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133773</xdr:rowOff>
    </xdr:from>
    <xdr:to>
      <xdr:col>22</xdr:col>
      <xdr:colOff>254000</xdr:colOff>
      <xdr:row>86</xdr:row>
      <xdr:rowOff>63923</xdr:rowOff>
    </xdr:to>
    <xdr:sp macro="" textlink="">
      <xdr:nvSpPr>
        <xdr:cNvPr id="281" name="円/楕円 280"/>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74100</xdr:rowOff>
    </xdr:from>
    <xdr:ext cx="762000" cy="259045"/>
    <xdr:sp macro="" textlink="">
      <xdr:nvSpPr>
        <xdr:cNvPr id="282" name="テキスト ボックス 281"/>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133773</xdr:rowOff>
    </xdr:from>
    <xdr:to>
      <xdr:col>21</xdr:col>
      <xdr:colOff>50800</xdr:colOff>
      <xdr:row>86</xdr:row>
      <xdr:rowOff>63923</xdr:rowOff>
    </xdr:to>
    <xdr:sp macro="" textlink="">
      <xdr:nvSpPr>
        <xdr:cNvPr id="283" name="円/楕円 282"/>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74100</xdr:rowOff>
    </xdr:from>
    <xdr:ext cx="762000" cy="259045"/>
    <xdr:sp macro="" textlink="">
      <xdr:nvSpPr>
        <xdr:cNvPr id="284" name="テキスト ボックス 283"/>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107527</xdr:rowOff>
    </xdr:from>
    <xdr:to>
      <xdr:col>19</xdr:col>
      <xdr:colOff>533400</xdr:colOff>
      <xdr:row>90</xdr:row>
      <xdr:rowOff>37677</xdr:rowOff>
    </xdr:to>
    <xdr:sp macro="" textlink="">
      <xdr:nvSpPr>
        <xdr:cNvPr id="285" name="円/楕円 284"/>
        <xdr:cNvSpPr/>
      </xdr:nvSpPr>
      <xdr:spPr>
        <a:xfrm>
          <a:off x="13462000" y="153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47854</xdr:rowOff>
    </xdr:from>
    <xdr:ext cx="762000" cy="259045"/>
    <xdr:sp macro="" textlink="">
      <xdr:nvSpPr>
        <xdr:cNvPr id="286" name="テキスト ボックス 285"/>
        <xdr:cNvSpPr txBox="1"/>
      </xdr:nvSpPr>
      <xdr:spPr>
        <a:xfrm>
          <a:off x="13131800" y="1513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８町の合併により肥大化した職員数を削減するため、定員適正化計画の実施に取り組んだ結果、類似団体平均を</a:t>
          </a:r>
          <a:r>
            <a:rPr lang="ja-JP" altLang="en-US" sz="1200" b="0" i="0" baseline="0">
              <a:solidFill>
                <a:schemeClr val="dk1"/>
              </a:solidFill>
              <a:effectLst/>
              <a:latin typeface="+mn-lt"/>
              <a:ea typeface="+mn-ea"/>
              <a:cs typeface="+mn-cs"/>
            </a:rPr>
            <a:t>１．１９％</a:t>
          </a:r>
          <a:r>
            <a:rPr lang="ja-JP" altLang="ja-JP" sz="1200" b="0" i="0" baseline="0">
              <a:solidFill>
                <a:schemeClr val="dk1"/>
              </a:solidFill>
              <a:effectLst/>
              <a:latin typeface="+mn-lt"/>
              <a:ea typeface="+mn-ea"/>
              <a:cs typeface="+mn-cs"/>
            </a:rPr>
            <a:t>下回った。</a:t>
          </a:r>
          <a:endParaRPr lang="ja-JP" altLang="ja-JP" sz="1600">
            <a:effectLst/>
          </a:endParaRPr>
        </a:p>
        <a:p>
          <a:r>
            <a:rPr lang="ja-JP" altLang="ja-JP" sz="1200" b="0" i="0" baseline="0">
              <a:solidFill>
                <a:schemeClr val="dk1"/>
              </a:solidFill>
              <a:effectLst/>
              <a:latin typeface="+mn-lt"/>
              <a:ea typeface="+mn-ea"/>
              <a:cs typeface="+mn-cs"/>
            </a:rPr>
            <a:t>　引き続き第２次定員適正化計画に基づく職員数削減を実施し、市職員提案制度（カイゼンピック）による事務事業の効率化や支所窓口の充実を推進し、適正な定員管理に努める。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119380</xdr:rowOff>
    </xdr:from>
    <xdr:to>
      <xdr:col>24</xdr:col>
      <xdr:colOff>558800</xdr:colOff>
      <xdr:row>61</xdr:row>
      <xdr:rowOff>137764</xdr:rowOff>
    </xdr:to>
    <xdr:cxnSp macro="">
      <xdr:nvCxnSpPr>
        <xdr:cNvPr id="323" name="直線コネクタ 322"/>
        <xdr:cNvCxnSpPr/>
      </xdr:nvCxnSpPr>
      <xdr:spPr>
        <a:xfrm>
          <a:off x="16179800" y="10577830"/>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119380</xdr:rowOff>
    </xdr:from>
    <xdr:to>
      <xdr:col>23</xdr:col>
      <xdr:colOff>406400</xdr:colOff>
      <xdr:row>61</xdr:row>
      <xdr:rowOff>140063</xdr:rowOff>
    </xdr:to>
    <xdr:cxnSp macro="">
      <xdr:nvCxnSpPr>
        <xdr:cNvPr id="326" name="直線コネクタ 325"/>
        <xdr:cNvCxnSpPr/>
      </xdr:nvCxnSpPr>
      <xdr:spPr>
        <a:xfrm flipV="1">
          <a:off x="15290800" y="1057783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149013</xdr:rowOff>
    </xdr:from>
    <xdr:to>
      <xdr:col>23</xdr:col>
      <xdr:colOff>457200</xdr:colOff>
      <xdr:row>62</xdr:row>
      <xdr:rowOff>79163</xdr:rowOff>
    </xdr:to>
    <xdr:sp macro="" textlink="">
      <xdr:nvSpPr>
        <xdr:cNvPr id="327" name="フローチャート : 判断 326"/>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63940</xdr:rowOff>
    </xdr:from>
    <xdr:ext cx="736600" cy="259045"/>
    <xdr:sp macro="" textlink="">
      <xdr:nvSpPr>
        <xdr:cNvPr id="328" name="テキスト ボックス 327"/>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140063</xdr:rowOff>
    </xdr:from>
    <xdr:to>
      <xdr:col>22</xdr:col>
      <xdr:colOff>203200</xdr:colOff>
      <xdr:row>61</xdr:row>
      <xdr:rowOff>161895</xdr:rowOff>
    </xdr:to>
    <xdr:cxnSp macro="">
      <xdr:nvCxnSpPr>
        <xdr:cNvPr id="329" name="直線コネクタ 328"/>
        <xdr:cNvCxnSpPr/>
      </xdr:nvCxnSpPr>
      <xdr:spPr>
        <a:xfrm flipV="1">
          <a:off x="14401800" y="10598513"/>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117082</xdr:rowOff>
    </xdr:from>
    <xdr:to>
      <xdr:col>22</xdr:col>
      <xdr:colOff>254000</xdr:colOff>
      <xdr:row>61</xdr:row>
      <xdr:rowOff>47232</xdr:rowOff>
    </xdr:to>
    <xdr:sp macro="" textlink="">
      <xdr:nvSpPr>
        <xdr:cNvPr id="330" name="フローチャート : 判断 329"/>
        <xdr:cNvSpPr/>
      </xdr:nvSpPr>
      <xdr:spPr>
        <a:xfrm>
          <a:off x="15240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57409</xdr:rowOff>
    </xdr:from>
    <xdr:ext cx="762000" cy="259045"/>
    <xdr:sp macro="" textlink="">
      <xdr:nvSpPr>
        <xdr:cNvPr id="331" name="テキスト ボックス 330"/>
        <xdr:cNvSpPr txBox="1"/>
      </xdr:nvSpPr>
      <xdr:spPr>
        <a:xfrm>
          <a:off x="14909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161895</xdr:rowOff>
    </xdr:from>
    <xdr:to>
      <xdr:col>21</xdr:col>
      <xdr:colOff>0</xdr:colOff>
      <xdr:row>62</xdr:row>
      <xdr:rowOff>7680</xdr:rowOff>
    </xdr:to>
    <xdr:cxnSp macro="">
      <xdr:nvCxnSpPr>
        <xdr:cNvPr id="332" name="直線コネクタ 331"/>
        <xdr:cNvCxnSpPr/>
      </xdr:nvCxnSpPr>
      <xdr:spPr>
        <a:xfrm flipV="1">
          <a:off x="13512800" y="1062034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115933</xdr:rowOff>
    </xdr:from>
    <xdr:to>
      <xdr:col>21</xdr:col>
      <xdr:colOff>50800</xdr:colOff>
      <xdr:row>61</xdr:row>
      <xdr:rowOff>46083</xdr:rowOff>
    </xdr:to>
    <xdr:sp macro="" textlink="">
      <xdr:nvSpPr>
        <xdr:cNvPr id="333" name="フローチャート : 判断 332"/>
        <xdr:cNvSpPr/>
      </xdr:nvSpPr>
      <xdr:spPr>
        <a:xfrm>
          <a:off x="14351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56260</xdr:rowOff>
    </xdr:from>
    <xdr:ext cx="762000" cy="259045"/>
    <xdr:sp macro="" textlink="">
      <xdr:nvSpPr>
        <xdr:cNvPr id="334" name="テキスト ボックス 333"/>
        <xdr:cNvSpPr txBox="1"/>
      </xdr:nvSpPr>
      <xdr:spPr>
        <a:xfrm>
          <a:off x="14020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119380</xdr:rowOff>
    </xdr:from>
    <xdr:to>
      <xdr:col>19</xdr:col>
      <xdr:colOff>533400</xdr:colOff>
      <xdr:row>61</xdr:row>
      <xdr:rowOff>49530</xdr:rowOff>
    </xdr:to>
    <xdr:sp macro="" textlink="">
      <xdr:nvSpPr>
        <xdr:cNvPr id="335" name="フローチャート : 判断 334"/>
        <xdr:cNvSpPr/>
      </xdr:nvSpPr>
      <xdr:spPr>
        <a:xfrm>
          <a:off x="13462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59707</xdr:rowOff>
    </xdr:from>
    <xdr:ext cx="762000" cy="259045"/>
    <xdr:sp macro="" textlink="">
      <xdr:nvSpPr>
        <xdr:cNvPr id="336" name="テキスト ボックス 335"/>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86964</xdr:rowOff>
    </xdr:from>
    <xdr:to>
      <xdr:col>24</xdr:col>
      <xdr:colOff>609600</xdr:colOff>
      <xdr:row>62</xdr:row>
      <xdr:rowOff>17114</xdr:rowOff>
    </xdr:to>
    <xdr:sp macro="" textlink="">
      <xdr:nvSpPr>
        <xdr:cNvPr id="342" name="円/楕円 341"/>
        <xdr:cNvSpPr/>
      </xdr:nvSpPr>
      <xdr:spPr>
        <a:xfrm>
          <a:off x="169672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103491</xdr:rowOff>
    </xdr:from>
    <xdr:ext cx="762000" cy="259045"/>
    <xdr:sp macro="" textlink="">
      <xdr:nvSpPr>
        <xdr:cNvPr id="343" name="定員管理の状況該当値テキスト"/>
        <xdr:cNvSpPr txBox="1"/>
      </xdr:nvSpPr>
      <xdr:spPr>
        <a:xfrm>
          <a:off x="17106900" y="103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68580</xdr:rowOff>
    </xdr:from>
    <xdr:to>
      <xdr:col>23</xdr:col>
      <xdr:colOff>457200</xdr:colOff>
      <xdr:row>61</xdr:row>
      <xdr:rowOff>170180</xdr:rowOff>
    </xdr:to>
    <xdr:sp macro="" textlink="">
      <xdr:nvSpPr>
        <xdr:cNvPr id="344" name="円/楕円 343"/>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8907</xdr:rowOff>
    </xdr:from>
    <xdr:ext cx="736600" cy="259045"/>
    <xdr:sp macro="" textlink="">
      <xdr:nvSpPr>
        <xdr:cNvPr id="345" name="テキスト ボックス 344"/>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89263</xdr:rowOff>
    </xdr:from>
    <xdr:to>
      <xdr:col>22</xdr:col>
      <xdr:colOff>254000</xdr:colOff>
      <xdr:row>62</xdr:row>
      <xdr:rowOff>19413</xdr:rowOff>
    </xdr:to>
    <xdr:sp macro="" textlink="">
      <xdr:nvSpPr>
        <xdr:cNvPr id="346" name="円/楕円 345"/>
        <xdr:cNvSpPr/>
      </xdr:nvSpPr>
      <xdr:spPr>
        <a:xfrm>
          <a:off x="15240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4190</xdr:rowOff>
    </xdr:from>
    <xdr:ext cx="762000" cy="259045"/>
    <xdr:sp macro="" textlink="">
      <xdr:nvSpPr>
        <xdr:cNvPr id="347" name="テキスト ボックス 346"/>
        <xdr:cNvSpPr txBox="1"/>
      </xdr:nvSpPr>
      <xdr:spPr>
        <a:xfrm>
          <a:off x="14909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111095</xdr:rowOff>
    </xdr:from>
    <xdr:to>
      <xdr:col>21</xdr:col>
      <xdr:colOff>50800</xdr:colOff>
      <xdr:row>62</xdr:row>
      <xdr:rowOff>41245</xdr:rowOff>
    </xdr:to>
    <xdr:sp macro="" textlink="">
      <xdr:nvSpPr>
        <xdr:cNvPr id="348" name="円/楕円 347"/>
        <xdr:cNvSpPr/>
      </xdr:nvSpPr>
      <xdr:spPr>
        <a:xfrm>
          <a:off x="143510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26022</xdr:rowOff>
    </xdr:from>
    <xdr:ext cx="762000" cy="259045"/>
    <xdr:sp macro="" textlink="">
      <xdr:nvSpPr>
        <xdr:cNvPr id="349" name="テキスト ボックス 348"/>
        <xdr:cNvSpPr txBox="1"/>
      </xdr:nvSpPr>
      <xdr:spPr>
        <a:xfrm>
          <a:off x="14020800" y="1065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128330</xdr:rowOff>
    </xdr:from>
    <xdr:to>
      <xdr:col>19</xdr:col>
      <xdr:colOff>533400</xdr:colOff>
      <xdr:row>62</xdr:row>
      <xdr:rowOff>58480</xdr:rowOff>
    </xdr:to>
    <xdr:sp macro="" textlink="">
      <xdr:nvSpPr>
        <xdr:cNvPr id="350" name="円/楕円 349"/>
        <xdr:cNvSpPr/>
      </xdr:nvSpPr>
      <xdr:spPr>
        <a:xfrm>
          <a:off x="13462000" y="105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43257</xdr:rowOff>
    </xdr:from>
    <xdr:ext cx="762000" cy="259045"/>
    <xdr:sp macro="" textlink="">
      <xdr:nvSpPr>
        <xdr:cNvPr id="351" name="テキスト ボックス 350"/>
        <xdr:cNvSpPr txBox="1"/>
      </xdr:nvSpPr>
      <xdr:spPr>
        <a:xfrm>
          <a:off x="13131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歳入の交付税や臨時財政対策債の減額はあるものの、地方債の繰上償還による地方債残高の削減により前年度に比べ</a:t>
          </a:r>
          <a:r>
            <a:rPr lang="ja-JP" altLang="en-US" sz="1200" b="0" i="0" baseline="0">
              <a:solidFill>
                <a:schemeClr val="dk1"/>
              </a:solidFill>
              <a:effectLst/>
              <a:latin typeface="+mn-lt"/>
              <a:ea typeface="+mn-ea"/>
              <a:cs typeface="+mn-cs"/>
            </a:rPr>
            <a:t>１</a:t>
          </a:r>
          <a:r>
            <a:rPr lang="ja-JP" altLang="ja-JP" sz="1200" b="0" i="0" baseline="0">
              <a:solidFill>
                <a:schemeClr val="dk1"/>
              </a:solidFill>
              <a:effectLst/>
              <a:latin typeface="+mn-lt"/>
              <a:ea typeface="+mn-ea"/>
              <a:cs typeface="+mn-cs"/>
            </a:rPr>
            <a:t>．９％減少、類似団体平均を</a:t>
          </a:r>
          <a:r>
            <a:rPr lang="ja-JP" altLang="en-US" sz="1200" b="0" i="0" baseline="0">
              <a:solidFill>
                <a:schemeClr val="dk1"/>
              </a:solidFill>
              <a:effectLst/>
              <a:latin typeface="+mn-lt"/>
              <a:ea typeface="+mn-ea"/>
              <a:cs typeface="+mn-cs"/>
            </a:rPr>
            <a:t>２．７</a:t>
          </a:r>
          <a:r>
            <a:rPr lang="ja-JP" altLang="ja-JP" sz="1200" b="0" i="0" baseline="0">
              <a:solidFill>
                <a:schemeClr val="dk1"/>
              </a:solidFill>
              <a:effectLst/>
              <a:latin typeface="+mn-lt"/>
              <a:ea typeface="+mn-ea"/>
              <a:cs typeface="+mn-cs"/>
            </a:rPr>
            <a:t>％下回った。</a:t>
          </a:r>
          <a:endParaRPr lang="ja-JP" altLang="ja-JP" sz="1600">
            <a:effectLst/>
          </a:endParaRPr>
        </a:p>
        <a:p>
          <a:r>
            <a:rPr lang="ja-JP" altLang="ja-JP" sz="1200" b="0" i="0" baseline="0">
              <a:solidFill>
                <a:schemeClr val="dk1"/>
              </a:solidFill>
              <a:effectLst/>
              <a:latin typeface="+mn-lt"/>
              <a:ea typeface="+mn-ea"/>
              <a:cs typeface="+mn-cs"/>
            </a:rPr>
            <a:t>　今後も、過疎債（ハード・ソフト）や合併特例債など、新規発行が想定されることから、政策評価を踏まえ、重点事業について重点配分するとともに、財源確保について、地方債に過度な依存をすることのない財政運営に努め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155258</xdr:rowOff>
    </xdr:from>
    <xdr:to>
      <xdr:col>24</xdr:col>
      <xdr:colOff>558800</xdr:colOff>
      <xdr:row>37</xdr:row>
      <xdr:rowOff>22013</xdr:rowOff>
    </xdr:to>
    <xdr:cxnSp macro="">
      <xdr:nvCxnSpPr>
        <xdr:cNvPr id="385" name="直線コネクタ 384"/>
        <xdr:cNvCxnSpPr/>
      </xdr:nvCxnSpPr>
      <xdr:spPr>
        <a:xfrm flipV="1">
          <a:off x="16179800" y="6327458"/>
          <a:ext cx="8382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140035</xdr:rowOff>
    </xdr:from>
    <xdr:ext cx="762000" cy="259045"/>
    <xdr:sp macro="" textlink="">
      <xdr:nvSpPr>
        <xdr:cNvPr id="386" name="公債費負担の状況平均値テキスト"/>
        <xdr:cNvSpPr txBox="1"/>
      </xdr:nvSpPr>
      <xdr:spPr>
        <a:xfrm>
          <a:off x="17106900" y="6312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22013</xdr:rowOff>
    </xdr:from>
    <xdr:to>
      <xdr:col>23</xdr:col>
      <xdr:colOff>406400</xdr:colOff>
      <xdr:row>37</xdr:row>
      <xdr:rowOff>40111</xdr:rowOff>
    </xdr:to>
    <xdr:cxnSp macro="">
      <xdr:nvCxnSpPr>
        <xdr:cNvPr id="388" name="直線コネクタ 387"/>
        <xdr:cNvCxnSpPr/>
      </xdr:nvCxnSpPr>
      <xdr:spPr>
        <a:xfrm flipV="1">
          <a:off x="15290800" y="636566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148696</xdr:rowOff>
    </xdr:from>
    <xdr:to>
      <xdr:col>23</xdr:col>
      <xdr:colOff>457200</xdr:colOff>
      <xdr:row>37</xdr:row>
      <xdr:rowOff>78846</xdr:rowOff>
    </xdr:to>
    <xdr:sp macro="" textlink="">
      <xdr:nvSpPr>
        <xdr:cNvPr id="389" name="フローチャート :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40111</xdr:rowOff>
    </xdr:from>
    <xdr:to>
      <xdr:col>22</xdr:col>
      <xdr:colOff>203200</xdr:colOff>
      <xdr:row>37</xdr:row>
      <xdr:rowOff>54187</xdr:rowOff>
    </xdr:to>
    <xdr:cxnSp macro="">
      <xdr:nvCxnSpPr>
        <xdr:cNvPr id="391" name="直線コネクタ 390"/>
        <xdr:cNvCxnSpPr/>
      </xdr:nvCxnSpPr>
      <xdr:spPr>
        <a:xfrm flipV="1">
          <a:off x="14401800" y="638376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128588</xdr:rowOff>
    </xdr:from>
    <xdr:to>
      <xdr:col>22</xdr:col>
      <xdr:colOff>254000</xdr:colOff>
      <xdr:row>37</xdr:row>
      <xdr:rowOff>58738</xdr:rowOff>
    </xdr:to>
    <xdr:sp macro="" textlink="">
      <xdr:nvSpPr>
        <xdr:cNvPr id="392" name="フローチャート : 判断 391"/>
        <xdr:cNvSpPr/>
      </xdr:nvSpPr>
      <xdr:spPr>
        <a:xfrm>
          <a:off x="15240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68915</xdr:rowOff>
    </xdr:from>
    <xdr:ext cx="762000" cy="259045"/>
    <xdr:sp macro="" textlink="">
      <xdr:nvSpPr>
        <xdr:cNvPr id="393" name="テキスト ボックス 392"/>
        <xdr:cNvSpPr txBox="1"/>
      </xdr:nvSpPr>
      <xdr:spPr>
        <a:xfrm>
          <a:off x="14909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54187</xdr:rowOff>
    </xdr:from>
    <xdr:to>
      <xdr:col>21</xdr:col>
      <xdr:colOff>0</xdr:colOff>
      <xdr:row>37</xdr:row>
      <xdr:rowOff>58208</xdr:rowOff>
    </xdr:to>
    <xdr:cxnSp macro="">
      <xdr:nvCxnSpPr>
        <xdr:cNvPr id="394" name="直線コネクタ 393"/>
        <xdr:cNvCxnSpPr/>
      </xdr:nvCxnSpPr>
      <xdr:spPr>
        <a:xfrm flipV="1">
          <a:off x="13512800" y="639783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36</xdr:row>
      <xdr:rowOff>150707</xdr:rowOff>
    </xdr:from>
    <xdr:to>
      <xdr:col>21</xdr:col>
      <xdr:colOff>50800</xdr:colOff>
      <xdr:row>37</xdr:row>
      <xdr:rowOff>80857</xdr:rowOff>
    </xdr:to>
    <xdr:sp macro="" textlink="">
      <xdr:nvSpPr>
        <xdr:cNvPr id="395" name="フローチャート : 判断 394"/>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91034</xdr:rowOff>
    </xdr:from>
    <xdr:ext cx="762000" cy="259045"/>
    <xdr:sp macro="" textlink="">
      <xdr:nvSpPr>
        <xdr:cNvPr id="396" name="テキスト ボックス 395"/>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36</xdr:row>
      <xdr:rowOff>166793</xdr:rowOff>
    </xdr:from>
    <xdr:to>
      <xdr:col>19</xdr:col>
      <xdr:colOff>533400</xdr:colOff>
      <xdr:row>37</xdr:row>
      <xdr:rowOff>96943</xdr:rowOff>
    </xdr:to>
    <xdr:sp macro="" textlink="">
      <xdr:nvSpPr>
        <xdr:cNvPr id="397" name="フローチャート : 判断 396"/>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107120</xdr:rowOff>
    </xdr:from>
    <xdr:ext cx="762000" cy="259045"/>
    <xdr:sp macro="" textlink="">
      <xdr:nvSpPr>
        <xdr:cNvPr id="398" name="テキスト ボックス 397"/>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104458</xdr:rowOff>
    </xdr:from>
    <xdr:to>
      <xdr:col>24</xdr:col>
      <xdr:colOff>609600</xdr:colOff>
      <xdr:row>37</xdr:row>
      <xdr:rowOff>34608</xdr:rowOff>
    </xdr:to>
    <xdr:sp macro="" textlink="">
      <xdr:nvSpPr>
        <xdr:cNvPr id="404" name="円/楕円 403"/>
        <xdr:cNvSpPr/>
      </xdr:nvSpPr>
      <xdr:spPr>
        <a:xfrm>
          <a:off x="169672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25735</xdr:rowOff>
    </xdr:from>
    <xdr:ext cx="762000" cy="259045"/>
    <xdr:sp macro="" textlink="">
      <xdr:nvSpPr>
        <xdr:cNvPr id="405" name="公債費負担の状況該当値テキスト"/>
        <xdr:cNvSpPr txBox="1"/>
      </xdr:nvSpPr>
      <xdr:spPr>
        <a:xfrm>
          <a:off x="17106900" y="619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142663</xdr:rowOff>
    </xdr:from>
    <xdr:to>
      <xdr:col>23</xdr:col>
      <xdr:colOff>457200</xdr:colOff>
      <xdr:row>37</xdr:row>
      <xdr:rowOff>72813</xdr:rowOff>
    </xdr:to>
    <xdr:sp macro="" textlink="">
      <xdr:nvSpPr>
        <xdr:cNvPr id="406" name="円/楕円 405"/>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82990</xdr:rowOff>
    </xdr:from>
    <xdr:ext cx="736600" cy="259045"/>
    <xdr:sp macro="" textlink="">
      <xdr:nvSpPr>
        <xdr:cNvPr id="407" name="テキスト ボックス 406"/>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160761</xdr:rowOff>
    </xdr:from>
    <xdr:to>
      <xdr:col>22</xdr:col>
      <xdr:colOff>254000</xdr:colOff>
      <xdr:row>37</xdr:row>
      <xdr:rowOff>90911</xdr:rowOff>
    </xdr:to>
    <xdr:sp macro="" textlink="">
      <xdr:nvSpPr>
        <xdr:cNvPr id="408" name="円/楕円 407"/>
        <xdr:cNvSpPr/>
      </xdr:nvSpPr>
      <xdr:spPr>
        <a:xfrm>
          <a:off x="15240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75688</xdr:rowOff>
    </xdr:from>
    <xdr:ext cx="762000" cy="259045"/>
    <xdr:sp macro="" textlink="">
      <xdr:nvSpPr>
        <xdr:cNvPr id="409" name="テキスト ボックス 408"/>
        <xdr:cNvSpPr txBox="1"/>
      </xdr:nvSpPr>
      <xdr:spPr>
        <a:xfrm>
          <a:off x="14909800" y="64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3387</xdr:rowOff>
    </xdr:from>
    <xdr:to>
      <xdr:col>21</xdr:col>
      <xdr:colOff>50800</xdr:colOff>
      <xdr:row>37</xdr:row>
      <xdr:rowOff>104987</xdr:rowOff>
    </xdr:to>
    <xdr:sp macro="" textlink="">
      <xdr:nvSpPr>
        <xdr:cNvPr id="410" name="円/楕円 409"/>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89764</xdr:rowOff>
    </xdr:from>
    <xdr:ext cx="762000" cy="259045"/>
    <xdr:sp macro="" textlink="">
      <xdr:nvSpPr>
        <xdr:cNvPr id="411" name="テキスト ボックス 410"/>
        <xdr:cNvSpPr txBox="1"/>
      </xdr:nvSpPr>
      <xdr:spPr>
        <a:xfrm>
          <a:off x="14020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7408</xdr:rowOff>
    </xdr:from>
    <xdr:to>
      <xdr:col>19</xdr:col>
      <xdr:colOff>533400</xdr:colOff>
      <xdr:row>37</xdr:row>
      <xdr:rowOff>109008</xdr:rowOff>
    </xdr:to>
    <xdr:sp macro="" textlink="">
      <xdr:nvSpPr>
        <xdr:cNvPr id="412" name="円/楕円 411"/>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93785</xdr:rowOff>
    </xdr:from>
    <xdr:ext cx="762000" cy="259045"/>
    <xdr:sp macro="" textlink="">
      <xdr:nvSpPr>
        <xdr:cNvPr id="413" name="テキスト ボックス 412"/>
        <xdr:cNvSpPr txBox="1"/>
      </xdr:nvSpPr>
      <xdr:spPr>
        <a:xfrm>
          <a:off x="13131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繰上償還の財源として減債基金の取崩しによる充当可能基金の減額はあるが、計画的な繰上償還に伴う地方債残高の減、財政調整基金など将来負担額の控除財源である基金残高の確保により改善がなされてきている。</a:t>
          </a:r>
          <a:endParaRPr lang="ja-JP" altLang="ja-JP" sz="1200">
            <a:effectLst/>
          </a:endParaRPr>
        </a:p>
        <a:p>
          <a:pPr rtl="0" eaLnBrk="1" fontAlgn="auto" latinLnBrk="0" hangingPunct="1"/>
          <a:r>
            <a:rPr lang="ja-JP" altLang="ja-JP" sz="1100" b="0" i="0" baseline="0">
              <a:solidFill>
                <a:schemeClr val="dk1"/>
              </a:solidFill>
              <a:effectLst/>
              <a:latin typeface="+mn-lt"/>
              <a:ea typeface="+mn-ea"/>
              <a:cs typeface="+mn-cs"/>
            </a:rPr>
            <a:t>　今後も政策評価を踏まえ、重点事業に配分し、市民サービスの充実を図り、財源確保については、過度な地方債依存とならない財政運営に努めるとともに、定員適正化など行財政改革に取り組み健全な行政運営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5"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6" name="フローチャート : 判断 445"/>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79146</xdr:rowOff>
    </xdr:from>
    <xdr:to>
      <xdr:col>23</xdr:col>
      <xdr:colOff>457200</xdr:colOff>
      <xdr:row>15</xdr:row>
      <xdr:rowOff>9296</xdr:rowOff>
    </xdr:to>
    <xdr:sp macro="" textlink="">
      <xdr:nvSpPr>
        <xdr:cNvPr id="447" name="フローチャート : 判断 446"/>
        <xdr:cNvSpPr/>
      </xdr:nvSpPr>
      <xdr:spPr>
        <a:xfrm>
          <a:off x="16129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19473</xdr:rowOff>
    </xdr:from>
    <xdr:ext cx="736600" cy="259045"/>
    <xdr:sp macro="" textlink="">
      <xdr:nvSpPr>
        <xdr:cNvPr id="448" name="テキスト ボックス 447"/>
        <xdr:cNvSpPr txBox="1"/>
      </xdr:nvSpPr>
      <xdr:spPr>
        <a:xfrm>
          <a:off x="15798800" y="224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79629</xdr:rowOff>
    </xdr:from>
    <xdr:to>
      <xdr:col>22</xdr:col>
      <xdr:colOff>254000</xdr:colOff>
      <xdr:row>15</xdr:row>
      <xdr:rowOff>9779</xdr:rowOff>
    </xdr:to>
    <xdr:sp macro="" textlink="">
      <xdr:nvSpPr>
        <xdr:cNvPr id="449" name="フローチャート : 判断 448"/>
        <xdr:cNvSpPr/>
      </xdr:nvSpPr>
      <xdr:spPr>
        <a:xfrm>
          <a:off x="15240000" y="24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19956</xdr:rowOff>
    </xdr:from>
    <xdr:ext cx="762000" cy="259045"/>
    <xdr:sp macro="" textlink="">
      <xdr:nvSpPr>
        <xdr:cNvPr id="450" name="テキスト ボックス 449"/>
        <xdr:cNvSpPr txBox="1"/>
      </xdr:nvSpPr>
      <xdr:spPr>
        <a:xfrm>
          <a:off x="149098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99657</xdr:rowOff>
    </xdr:from>
    <xdr:to>
      <xdr:col>21</xdr:col>
      <xdr:colOff>50800</xdr:colOff>
      <xdr:row>15</xdr:row>
      <xdr:rowOff>29807</xdr:rowOff>
    </xdr:to>
    <xdr:sp macro="" textlink="">
      <xdr:nvSpPr>
        <xdr:cNvPr id="451" name="フローチャート : 判断 450"/>
        <xdr:cNvSpPr/>
      </xdr:nvSpPr>
      <xdr:spPr>
        <a:xfrm>
          <a:off x="14351000" y="249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39984</xdr:rowOff>
    </xdr:from>
    <xdr:ext cx="762000" cy="259045"/>
    <xdr:sp macro="" textlink="">
      <xdr:nvSpPr>
        <xdr:cNvPr id="452" name="テキスト ボックス 451"/>
        <xdr:cNvSpPr txBox="1"/>
      </xdr:nvSpPr>
      <xdr:spPr>
        <a:xfrm>
          <a:off x="14020800" y="226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126924</xdr:rowOff>
    </xdr:from>
    <xdr:to>
      <xdr:col>19</xdr:col>
      <xdr:colOff>533400</xdr:colOff>
      <xdr:row>15</xdr:row>
      <xdr:rowOff>57074</xdr:rowOff>
    </xdr:to>
    <xdr:sp macro="" textlink="">
      <xdr:nvSpPr>
        <xdr:cNvPr id="453" name="フローチャート : 判断 452"/>
        <xdr:cNvSpPr/>
      </xdr:nvSpPr>
      <xdr:spPr>
        <a:xfrm>
          <a:off x="13462000" y="252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67251</xdr:rowOff>
    </xdr:from>
    <xdr:ext cx="762000" cy="259045"/>
    <xdr:sp macro="" textlink="">
      <xdr:nvSpPr>
        <xdr:cNvPr id="454" name="テキスト ボックス 453"/>
        <xdr:cNvSpPr txBox="1"/>
      </xdr:nvSpPr>
      <xdr:spPr>
        <a:xfrm>
          <a:off x="13131800" y="229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長崎県南島原市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48,023
47,768
170.11
33,995,822
31,798,037
1,874,791
18,741,957
22,509,992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平成１８年度に合併後、集中改革プランに掲げた定員適正化計画により平成２８年４月１日までに職員１６０人削減（△２５．６％）を目標に努めた結果、</a:t>
          </a:r>
          <a:r>
            <a:rPr lang="ja-JP" altLang="en-US" sz="1200" b="0" i="0" baseline="0">
              <a:solidFill>
                <a:schemeClr val="dk1"/>
              </a:solidFill>
              <a:effectLst/>
              <a:latin typeface="+mn-lt"/>
              <a:ea typeface="+mn-ea"/>
              <a:cs typeface="+mn-cs"/>
            </a:rPr>
            <a:t>類似団体を１．７％下回った。しかし、前年度と比較すると０．４％増加している。主な要因としては、繰上償還による公債費の減や一部事務組合への補助費などの減により、公債費、補助費等の経常収支比率が減少したため、結果として</a:t>
          </a:r>
          <a:r>
            <a:rPr lang="ja-JP" altLang="ja-JP" sz="1200" b="0" i="0" baseline="0">
              <a:solidFill>
                <a:schemeClr val="dk1"/>
              </a:solidFill>
              <a:effectLst/>
              <a:latin typeface="+mn-lt"/>
              <a:ea typeface="+mn-ea"/>
              <a:cs typeface="+mn-cs"/>
            </a:rPr>
            <a:t>人件費の経常収支比率が前年度よりも</a:t>
          </a:r>
          <a:r>
            <a:rPr lang="ja-JP" altLang="en-US" sz="1200" b="0" i="0" baseline="0">
              <a:solidFill>
                <a:schemeClr val="dk1"/>
              </a:solidFill>
              <a:effectLst/>
              <a:latin typeface="+mn-lt"/>
              <a:ea typeface="+mn-ea"/>
              <a:cs typeface="+mn-cs"/>
            </a:rPr>
            <a:t>増加となった</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経常一財については、前年度より減少している。</a:t>
          </a:r>
          <a:endParaRPr lang="ja-JP" altLang="ja-JP" sz="16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43180</xdr:rowOff>
    </xdr:to>
    <xdr:cxnSp macro="">
      <xdr:nvCxnSpPr>
        <xdr:cNvPr id="66" name="直線コネクタ 65"/>
        <xdr:cNvCxnSpPr/>
      </xdr:nvCxnSpPr>
      <xdr:spPr>
        <a:xfrm>
          <a:off x="3987800" y="6184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81280</xdr:rowOff>
    </xdr:to>
    <xdr:cxnSp macro="">
      <xdr:nvCxnSpPr>
        <xdr:cNvPr id="69" name="直線コネクタ 68"/>
        <xdr:cNvCxnSpPr/>
      </xdr:nvCxnSpPr>
      <xdr:spPr>
        <a:xfrm flipV="1">
          <a:off x="3098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116857</xdr:rowOff>
    </xdr:from>
    <xdr:ext cx="736600" cy="259045"/>
    <xdr:sp macro="" textlink="">
      <xdr:nvSpPr>
        <xdr:cNvPr id="71" name="テキスト ボックス 70"/>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111760</xdr:rowOff>
    </xdr:to>
    <xdr:cxnSp macro="">
      <xdr:nvCxnSpPr>
        <xdr:cNvPr id="72" name="直線コネクタ 71"/>
        <xdr:cNvCxnSpPr/>
      </xdr:nvCxnSpPr>
      <xdr:spPr>
        <a:xfrm flipV="1">
          <a:off x="2209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37</xdr:row>
      <xdr:rowOff>1270</xdr:rowOff>
    </xdr:to>
    <xdr:cxnSp macro="">
      <xdr:nvCxnSpPr>
        <xdr:cNvPr id="75" name="直線コネクタ 74"/>
        <xdr:cNvCxnSpPr/>
      </xdr:nvCxnSpPr>
      <xdr:spPr>
        <a:xfrm flipV="1">
          <a:off x="1320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5" name="円/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7" name="円/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9" name="円/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90" name="テキスト ボックス 89"/>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91" name="円/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92" name="テキスト ボックス 91"/>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3" name="円/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94" name="テキスト ボックス 93"/>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交付税や臨時財政対策債の減少</a:t>
          </a:r>
          <a:r>
            <a:rPr kumimoji="1" lang="ja-JP" altLang="en-US" sz="1200">
              <a:solidFill>
                <a:schemeClr val="dk1"/>
              </a:solidFill>
              <a:effectLst/>
              <a:latin typeface="+mn-lt"/>
              <a:ea typeface="+mn-ea"/>
              <a:cs typeface="+mn-cs"/>
            </a:rPr>
            <a:t>、収集業務運搬委託料や職員用ＰＣの購入などによる</a:t>
          </a:r>
          <a:r>
            <a:rPr kumimoji="1" lang="ja-JP" altLang="ja-JP" sz="1200">
              <a:solidFill>
                <a:schemeClr val="dk1"/>
              </a:solidFill>
              <a:effectLst/>
              <a:latin typeface="+mn-lt"/>
              <a:ea typeface="+mn-ea"/>
              <a:cs typeface="+mn-cs"/>
            </a:rPr>
            <a:t>歳出の増額</a:t>
          </a:r>
          <a:r>
            <a:rPr kumimoji="1" lang="ja-JP" altLang="en-US" sz="1200">
              <a:solidFill>
                <a:schemeClr val="dk1"/>
              </a:solidFill>
              <a:effectLst/>
              <a:latin typeface="+mn-lt"/>
              <a:ea typeface="+mn-ea"/>
              <a:cs typeface="+mn-cs"/>
            </a:rPr>
            <a:t>もあり、前年度と比較し０．８％増加したが、類似団体平均と比較すると１．７％下回っている。</a:t>
          </a:r>
          <a:r>
            <a:rPr lang="ja-JP" altLang="ja-JP" sz="1200" b="0" i="0" baseline="0">
              <a:solidFill>
                <a:schemeClr val="dk1"/>
              </a:solidFill>
              <a:effectLst/>
              <a:latin typeface="+mn-lt"/>
              <a:ea typeface="+mn-ea"/>
              <a:cs typeface="+mn-cs"/>
            </a:rPr>
            <a:t>今後も既存経費の見直し、事務の合理化、執行方法の改善等の創意・工夫により、なお一層の効率化に努める。</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86179</xdr:rowOff>
    </xdr:from>
    <xdr:to>
      <xdr:col>24</xdr:col>
      <xdr:colOff>31750</xdr:colOff>
      <xdr:row>16</xdr:row>
      <xdr:rowOff>1814</xdr:rowOff>
    </xdr:to>
    <xdr:cxnSp macro="">
      <xdr:nvCxnSpPr>
        <xdr:cNvPr id="129" name="直線コネクタ 128"/>
        <xdr:cNvCxnSpPr/>
      </xdr:nvCxnSpPr>
      <xdr:spPr>
        <a:xfrm>
          <a:off x="15671800" y="2657929"/>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86179</xdr:rowOff>
    </xdr:from>
    <xdr:to>
      <xdr:col>22</xdr:col>
      <xdr:colOff>565150</xdr:colOff>
      <xdr:row>15</xdr:row>
      <xdr:rowOff>86179</xdr:rowOff>
    </xdr:to>
    <xdr:cxnSp macro="">
      <xdr:nvCxnSpPr>
        <xdr:cNvPr id="132" name="直線コネクタ 131"/>
        <xdr:cNvCxnSpPr/>
      </xdr:nvCxnSpPr>
      <xdr:spPr>
        <a:xfrm>
          <a:off x="14782800" y="265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4" name="テキスト ボックス 133"/>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86179</xdr:rowOff>
    </xdr:to>
    <xdr:cxnSp macro="">
      <xdr:nvCxnSpPr>
        <xdr:cNvPr id="135" name="直線コネクタ 134"/>
        <xdr:cNvCxnSpPr/>
      </xdr:nvCxnSpPr>
      <xdr:spPr>
        <a:xfrm>
          <a:off x="13893800" y="2603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6" name="フローチャート :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37" name="テキスト ボックス 136"/>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9979</xdr:rowOff>
    </xdr:from>
    <xdr:to>
      <xdr:col>20</xdr:col>
      <xdr:colOff>158750</xdr:colOff>
      <xdr:row>15</xdr:row>
      <xdr:rowOff>31750</xdr:rowOff>
    </xdr:to>
    <xdr:cxnSp macro="">
      <xdr:nvCxnSpPr>
        <xdr:cNvPr id="138" name="直線コネクタ 137"/>
        <xdr:cNvCxnSpPr/>
      </xdr:nvCxnSpPr>
      <xdr:spPr>
        <a:xfrm>
          <a:off x="13004800" y="2581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138793</xdr:rowOff>
    </xdr:from>
    <xdr:to>
      <xdr:col>20</xdr:col>
      <xdr:colOff>209550</xdr:colOff>
      <xdr:row>18</xdr:row>
      <xdr:rowOff>68943</xdr:rowOff>
    </xdr:to>
    <xdr:sp macro="" textlink="">
      <xdr:nvSpPr>
        <xdr:cNvPr id="139" name="フローチャート : 判断 138"/>
        <xdr:cNvSpPr/>
      </xdr:nvSpPr>
      <xdr:spPr>
        <a:xfrm>
          <a:off x="13843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53720</xdr:rowOff>
    </xdr:from>
    <xdr:ext cx="762000" cy="259045"/>
    <xdr:sp macro="" textlink="">
      <xdr:nvSpPr>
        <xdr:cNvPr id="140" name="テキスト ボックス 139"/>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84364</xdr:rowOff>
    </xdr:from>
    <xdr:to>
      <xdr:col>19</xdr:col>
      <xdr:colOff>6350</xdr:colOff>
      <xdr:row>18</xdr:row>
      <xdr:rowOff>14514</xdr:rowOff>
    </xdr:to>
    <xdr:sp macro="" textlink="">
      <xdr:nvSpPr>
        <xdr:cNvPr id="141" name="フローチャート : 判断 140"/>
        <xdr:cNvSpPr/>
      </xdr:nvSpPr>
      <xdr:spPr>
        <a:xfrm>
          <a:off x="12954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170741</xdr:rowOff>
    </xdr:from>
    <xdr:ext cx="762000" cy="259045"/>
    <xdr:sp macro="" textlink="">
      <xdr:nvSpPr>
        <xdr:cNvPr id="142" name="テキスト ボックス 141"/>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48" name="円/楕円 147"/>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138991</xdr:rowOff>
    </xdr:from>
    <xdr:ext cx="762000" cy="259045"/>
    <xdr:sp macro="" textlink="">
      <xdr:nvSpPr>
        <xdr:cNvPr id="149"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35379</xdr:rowOff>
    </xdr:from>
    <xdr:to>
      <xdr:col>22</xdr:col>
      <xdr:colOff>615950</xdr:colOff>
      <xdr:row>15</xdr:row>
      <xdr:rowOff>136979</xdr:rowOff>
    </xdr:to>
    <xdr:sp macro="" textlink="">
      <xdr:nvSpPr>
        <xdr:cNvPr id="150" name="円/楕円 149"/>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51" name="テキスト ボックス 150"/>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35379</xdr:rowOff>
    </xdr:from>
    <xdr:to>
      <xdr:col>21</xdr:col>
      <xdr:colOff>412750</xdr:colOff>
      <xdr:row>15</xdr:row>
      <xdr:rowOff>136979</xdr:rowOff>
    </xdr:to>
    <xdr:sp macro="" textlink="">
      <xdr:nvSpPr>
        <xdr:cNvPr id="152" name="円/楕円 151"/>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53" name="テキスト ボックス 15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4" name="円/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130629</xdr:rowOff>
    </xdr:from>
    <xdr:to>
      <xdr:col>19</xdr:col>
      <xdr:colOff>6350</xdr:colOff>
      <xdr:row>15</xdr:row>
      <xdr:rowOff>60779</xdr:rowOff>
    </xdr:to>
    <xdr:sp macro="" textlink="">
      <xdr:nvSpPr>
        <xdr:cNvPr id="156" name="円/楕円 155"/>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70956</xdr:rowOff>
    </xdr:from>
    <xdr:ext cx="762000" cy="259045"/>
    <xdr:sp macro="" textlink="">
      <xdr:nvSpPr>
        <xdr:cNvPr id="157" name="テキスト ボックス 156"/>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生活保護費</a:t>
          </a:r>
          <a:r>
            <a:rPr lang="ja-JP" altLang="en-US" sz="1200" b="0" i="0" baseline="0">
              <a:solidFill>
                <a:schemeClr val="dk1"/>
              </a:solidFill>
              <a:effectLst/>
              <a:latin typeface="+mn-lt"/>
              <a:ea typeface="+mn-ea"/>
              <a:cs typeface="+mn-cs"/>
            </a:rPr>
            <a:t>や臨時福祉給付金など</a:t>
          </a:r>
          <a:r>
            <a:rPr lang="ja-JP" altLang="ja-JP" sz="1200" b="0" i="0" baseline="0">
              <a:solidFill>
                <a:schemeClr val="dk1"/>
              </a:solidFill>
              <a:effectLst/>
              <a:latin typeface="+mn-lt"/>
              <a:ea typeface="+mn-ea"/>
              <a:cs typeface="+mn-cs"/>
            </a:rPr>
            <a:t>の減はあるものの、施設型給付費や訓練等給付費などの増により前年度比</a:t>
          </a:r>
          <a:r>
            <a:rPr lang="ja-JP" altLang="en-US" sz="1200" b="0" i="0" baseline="0">
              <a:solidFill>
                <a:schemeClr val="dk1"/>
              </a:solidFill>
              <a:effectLst/>
              <a:latin typeface="+mn-lt"/>
              <a:ea typeface="+mn-ea"/>
              <a:cs typeface="+mn-cs"/>
            </a:rPr>
            <a:t>０．１</a:t>
          </a:r>
          <a:r>
            <a:rPr lang="ja-JP" altLang="ja-JP" sz="1200" b="0" i="0" baseline="0">
              <a:solidFill>
                <a:schemeClr val="dk1"/>
              </a:solidFill>
              <a:effectLst/>
              <a:latin typeface="+mn-lt"/>
              <a:ea typeface="+mn-ea"/>
              <a:cs typeface="+mn-cs"/>
            </a:rPr>
            <a:t>％増となり、類似団体平均を</a:t>
          </a:r>
          <a:r>
            <a:rPr lang="ja-JP" altLang="en-US" sz="1200" b="0" i="0" baseline="0">
              <a:solidFill>
                <a:schemeClr val="dk1"/>
              </a:solidFill>
              <a:effectLst/>
              <a:latin typeface="+mn-lt"/>
              <a:ea typeface="+mn-ea"/>
              <a:cs typeface="+mn-cs"/>
            </a:rPr>
            <a:t>０．２</a:t>
          </a:r>
          <a:r>
            <a:rPr lang="ja-JP" altLang="ja-JP" sz="1200" b="0" i="0" baseline="0">
              <a:solidFill>
                <a:schemeClr val="dk1"/>
              </a:solidFill>
              <a:effectLst/>
              <a:latin typeface="+mn-lt"/>
              <a:ea typeface="+mn-ea"/>
              <a:cs typeface="+mn-cs"/>
            </a:rPr>
            <a:t>％上回った。</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34472</xdr:rowOff>
    </xdr:from>
    <xdr:to>
      <xdr:col>7</xdr:col>
      <xdr:colOff>15875</xdr:colOff>
      <xdr:row>56</xdr:row>
      <xdr:rowOff>45357</xdr:rowOff>
    </xdr:to>
    <xdr:cxnSp macro="">
      <xdr:nvCxnSpPr>
        <xdr:cNvPr id="192" name="直線コネクタ 191"/>
        <xdr:cNvCxnSpPr/>
      </xdr:nvCxnSpPr>
      <xdr:spPr>
        <a:xfrm>
          <a:off x="3987800" y="9635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97065</xdr:rowOff>
    </xdr:from>
    <xdr:to>
      <xdr:col>5</xdr:col>
      <xdr:colOff>549275</xdr:colOff>
      <xdr:row>56</xdr:row>
      <xdr:rowOff>34472</xdr:rowOff>
    </xdr:to>
    <xdr:cxnSp macro="">
      <xdr:nvCxnSpPr>
        <xdr:cNvPr id="195" name="直線コネクタ 194"/>
        <xdr:cNvCxnSpPr/>
      </xdr:nvCxnSpPr>
      <xdr:spPr>
        <a:xfrm>
          <a:off x="3098800" y="95268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7" name="テキスト ボックス 196"/>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97065</xdr:rowOff>
    </xdr:from>
    <xdr:to>
      <xdr:col>4</xdr:col>
      <xdr:colOff>346075</xdr:colOff>
      <xdr:row>55</xdr:row>
      <xdr:rowOff>97065</xdr:rowOff>
    </xdr:to>
    <xdr:cxnSp macro="">
      <xdr:nvCxnSpPr>
        <xdr:cNvPr id="198" name="直線コネクタ 197"/>
        <xdr:cNvCxnSpPr/>
      </xdr:nvCxnSpPr>
      <xdr:spPr>
        <a:xfrm>
          <a:off x="2209800" y="9526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111578</xdr:rowOff>
    </xdr:from>
    <xdr:to>
      <xdr:col>4</xdr:col>
      <xdr:colOff>396875</xdr:colOff>
      <xdr:row>56</xdr:row>
      <xdr:rowOff>41728</xdr:rowOff>
    </xdr:to>
    <xdr:sp macro="" textlink="">
      <xdr:nvSpPr>
        <xdr:cNvPr id="199" name="フローチャート : 判断 198"/>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26505</xdr:rowOff>
    </xdr:from>
    <xdr:ext cx="762000" cy="259045"/>
    <xdr:sp macro="" textlink="">
      <xdr:nvSpPr>
        <xdr:cNvPr id="200" name="テキスト ボックス 199"/>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97065</xdr:rowOff>
    </xdr:from>
    <xdr:to>
      <xdr:col>3</xdr:col>
      <xdr:colOff>142875</xdr:colOff>
      <xdr:row>55</xdr:row>
      <xdr:rowOff>107950</xdr:rowOff>
    </xdr:to>
    <xdr:cxnSp macro="">
      <xdr:nvCxnSpPr>
        <xdr:cNvPr id="201" name="直線コネクタ 200"/>
        <xdr:cNvCxnSpPr/>
      </xdr:nvCxnSpPr>
      <xdr:spPr>
        <a:xfrm flipV="1">
          <a:off x="1320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2" name="フローチャート : 判断 201"/>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03" name="テキスト ボックス 202"/>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111578</xdr:rowOff>
    </xdr:from>
    <xdr:to>
      <xdr:col>1</xdr:col>
      <xdr:colOff>676275</xdr:colOff>
      <xdr:row>56</xdr:row>
      <xdr:rowOff>41728</xdr:rowOff>
    </xdr:to>
    <xdr:sp macro="" textlink="">
      <xdr:nvSpPr>
        <xdr:cNvPr id="204" name="フローチャート :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11" name="円/楕円 210"/>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12"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155122</xdr:rowOff>
    </xdr:from>
    <xdr:to>
      <xdr:col>5</xdr:col>
      <xdr:colOff>600075</xdr:colOff>
      <xdr:row>56</xdr:row>
      <xdr:rowOff>85272</xdr:rowOff>
    </xdr:to>
    <xdr:sp macro="" textlink="">
      <xdr:nvSpPr>
        <xdr:cNvPr id="213" name="円/楕円 212"/>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70049</xdr:rowOff>
    </xdr:from>
    <xdr:ext cx="736600" cy="259045"/>
    <xdr:sp macro="" textlink="">
      <xdr:nvSpPr>
        <xdr:cNvPr id="214" name="テキスト ボックス 213"/>
        <xdr:cNvSpPr txBox="1"/>
      </xdr:nvSpPr>
      <xdr:spPr>
        <a:xfrm>
          <a:off x="3606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46265</xdr:rowOff>
    </xdr:from>
    <xdr:to>
      <xdr:col>4</xdr:col>
      <xdr:colOff>396875</xdr:colOff>
      <xdr:row>55</xdr:row>
      <xdr:rowOff>147865</xdr:rowOff>
    </xdr:to>
    <xdr:sp macro="" textlink="">
      <xdr:nvSpPr>
        <xdr:cNvPr id="215" name="円/楕円 214"/>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16" name="テキスト ボックス 215"/>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46265</xdr:rowOff>
    </xdr:from>
    <xdr:to>
      <xdr:col>3</xdr:col>
      <xdr:colOff>193675</xdr:colOff>
      <xdr:row>55</xdr:row>
      <xdr:rowOff>147865</xdr:rowOff>
    </xdr:to>
    <xdr:sp macro="" textlink="">
      <xdr:nvSpPr>
        <xdr:cNvPr id="217" name="円/楕円 216"/>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158042</xdr:rowOff>
    </xdr:from>
    <xdr:ext cx="762000" cy="259045"/>
    <xdr:sp macro="" textlink="">
      <xdr:nvSpPr>
        <xdr:cNvPr id="218" name="テキスト ボックス 217"/>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9" name="円/楕円 218"/>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20" name="テキスト ボックス 219"/>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　類似団体平均</a:t>
          </a:r>
          <a:r>
            <a:rPr lang="ja-JP" altLang="en-US" sz="1200" b="0" i="0" baseline="0">
              <a:solidFill>
                <a:schemeClr val="dk1"/>
              </a:solidFill>
              <a:effectLst/>
              <a:latin typeface="+mn-lt"/>
              <a:ea typeface="+mn-ea"/>
              <a:cs typeface="+mn-cs"/>
            </a:rPr>
            <a:t>と比較し２．５％</a:t>
          </a:r>
          <a:r>
            <a:rPr lang="ja-JP" altLang="ja-JP" sz="1200" b="0" i="0" baseline="0">
              <a:solidFill>
                <a:schemeClr val="dk1"/>
              </a:solidFill>
              <a:effectLst/>
              <a:latin typeface="+mn-lt"/>
              <a:ea typeface="+mn-ea"/>
              <a:cs typeface="+mn-cs"/>
            </a:rPr>
            <a:t>下回っているが、</a:t>
          </a:r>
          <a:r>
            <a:rPr lang="ja-JP" altLang="en-US" sz="1200" b="0" i="0" baseline="0">
              <a:solidFill>
                <a:schemeClr val="dk1"/>
              </a:solidFill>
              <a:effectLst/>
              <a:latin typeface="+mn-lt"/>
              <a:ea typeface="+mn-ea"/>
              <a:cs typeface="+mn-cs"/>
            </a:rPr>
            <a:t>国民健康保険事業、</a:t>
          </a:r>
          <a:r>
            <a:rPr lang="ja-JP" altLang="ja-JP" sz="1200" b="0" i="0" baseline="0">
              <a:solidFill>
                <a:schemeClr val="dk1"/>
              </a:solidFill>
              <a:effectLst/>
              <a:latin typeface="+mn-lt"/>
              <a:ea typeface="+mn-ea"/>
              <a:cs typeface="+mn-cs"/>
            </a:rPr>
            <a:t>介護</a:t>
          </a:r>
          <a:r>
            <a:rPr lang="ja-JP" altLang="en-US" sz="1200" b="0" i="0" baseline="0">
              <a:solidFill>
                <a:schemeClr val="dk1"/>
              </a:solidFill>
              <a:effectLst/>
              <a:latin typeface="+mn-lt"/>
              <a:ea typeface="+mn-ea"/>
              <a:cs typeface="+mn-cs"/>
            </a:rPr>
            <a:t>保険事業</a:t>
          </a:r>
          <a:r>
            <a:rPr lang="ja-JP" altLang="ja-JP" sz="1200" b="0" i="0" baseline="0">
              <a:solidFill>
                <a:schemeClr val="dk1"/>
              </a:solidFill>
              <a:effectLst/>
              <a:latin typeface="+mn-lt"/>
              <a:ea typeface="+mn-ea"/>
              <a:cs typeface="+mn-cs"/>
            </a:rPr>
            <a:t>におい</a:t>
          </a:r>
          <a:r>
            <a:rPr lang="ja-JP" altLang="en-US" sz="1200" b="0" i="0" baseline="0">
              <a:solidFill>
                <a:schemeClr val="dk1"/>
              </a:solidFill>
              <a:effectLst/>
              <a:latin typeface="+mn-lt"/>
              <a:ea typeface="+mn-ea"/>
              <a:cs typeface="+mn-cs"/>
            </a:rPr>
            <a:t>て</a:t>
          </a:r>
          <a:r>
            <a:rPr lang="ja-JP" altLang="ja-JP" sz="1200" b="0" i="0" baseline="0">
              <a:solidFill>
                <a:schemeClr val="dk1"/>
              </a:solidFill>
              <a:effectLst/>
              <a:latin typeface="+mn-lt"/>
              <a:ea typeface="+mn-ea"/>
              <a:cs typeface="+mn-cs"/>
            </a:rPr>
            <a:t>繰出金が増加しており、前年度比０．</a:t>
          </a:r>
          <a:r>
            <a:rPr lang="ja-JP" altLang="en-US" sz="1200" b="0" i="0" baseline="0">
              <a:solidFill>
                <a:schemeClr val="dk1"/>
              </a:solidFill>
              <a:effectLst/>
              <a:latin typeface="+mn-lt"/>
              <a:ea typeface="+mn-ea"/>
              <a:cs typeface="+mn-cs"/>
            </a:rPr>
            <a:t>２</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増加となった</a:t>
          </a:r>
          <a:r>
            <a:rPr lang="ja-JP" altLang="en-US"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　繰出金の増加の主な要因は利用者の増加に伴う負担金の増加によるものなどである。</a:t>
          </a:r>
          <a:endParaRPr lang="ja-JP" altLang="ja-JP" sz="1600">
            <a:effectLst/>
          </a:endParaRPr>
        </a:p>
        <a:p>
          <a:r>
            <a:rPr lang="ja-JP" altLang="ja-JP" sz="1200" b="0" i="0" baseline="0">
              <a:solidFill>
                <a:schemeClr val="dk1"/>
              </a:solidFill>
              <a:effectLst/>
              <a:latin typeface="+mn-lt"/>
              <a:ea typeface="+mn-ea"/>
              <a:cs typeface="+mn-cs"/>
            </a:rPr>
            <a:t>　今後も独立採算の原則に基づき料金の適正化や維持管理経費等の削減を図り、総務省の示す繰出基準に従い、適正化に努める。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20320</xdr:rowOff>
    </xdr:from>
    <xdr:to>
      <xdr:col>24</xdr:col>
      <xdr:colOff>31750</xdr:colOff>
      <xdr:row>54</xdr:row>
      <xdr:rowOff>35560</xdr:rowOff>
    </xdr:to>
    <xdr:cxnSp macro="">
      <xdr:nvCxnSpPr>
        <xdr:cNvPr id="253" name="直線コネクタ 252"/>
        <xdr:cNvCxnSpPr/>
      </xdr:nvCxnSpPr>
      <xdr:spPr>
        <a:xfrm>
          <a:off x="15671800" y="9278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138430</xdr:rowOff>
    </xdr:from>
    <xdr:to>
      <xdr:col>22</xdr:col>
      <xdr:colOff>565150</xdr:colOff>
      <xdr:row>54</xdr:row>
      <xdr:rowOff>20320</xdr:rowOff>
    </xdr:to>
    <xdr:cxnSp macro="">
      <xdr:nvCxnSpPr>
        <xdr:cNvPr id="256" name="直線コネクタ 255"/>
        <xdr:cNvCxnSpPr/>
      </xdr:nvCxnSpPr>
      <xdr:spPr>
        <a:xfrm>
          <a:off x="14782800" y="9225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114300</xdr:rowOff>
    </xdr:from>
    <xdr:to>
      <xdr:col>22</xdr:col>
      <xdr:colOff>615950</xdr:colOff>
      <xdr:row>55</xdr:row>
      <xdr:rowOff>44450</xdr:rowOff>
    </xdr:to>
    <xdr:sp macro="" textlink="">
      <xdr:nvSpPr>
        <xdr:cNvPr id="257" name="フローチャート : 判断 256"/>
        <xdr:cNvSpPr/>
      </xdr:nvSpPr>
      <xdr:spPr>
        <a:xfrm>
          <a:off x="15621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29227</xdr:rowOff>
    </xdr:from>
    <xdr:ext cx="736600" cy="259045"/>
    <xdr:sp macro="" textlink="">
      <xdr:nvSpPr>
        <xdr:cNvPr id="258" name="テキスト ボックス 257"/>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138430</xdr:rowOff>
    </xdr:from>
    <xdr:to>
      <xdr:col>21</xdr:col>
      <xdr:colOff>361950</xdr:colOff>
      <xdr:row>53</xdr:row>
      <xdr:rowOff>138430</xdr:rowOff>
    </xdr:to>
    <xdr:cxnSp macro="">
      <xdr:nvCxnSpPr>
        <xdr:cNvPr id="259" name="直線コネクタ 258"/>
        <xdr:cNvCxnSpPr/>
      </xdr:nvCxnSpPr>
      <xdr:spPr>
        <a:xfrm>
          <a:off x="13893800" y="9225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53</xdr:row>
      <xdr:rowOff>163830</xdr:rowOff>
    </xdr:from>
    <xdr:to>
      <xdr:col>21</xdr:col>
      <xdr:colOff>412750</xdr:colOff>
      <xdr:row>54</xdr:row>
      <xdr:rowOff>93980</xdr:rowOff>
    </xdr:to>
    <xdr:sp macro="" textlink="">
      <xdr:nvSpPr>
        <xdr:cNvPr id="260" name="フローチャート : 判断 259"/>
        <xdr:cNvSpPr/>
      </xdr:nvSpPr>
      <xdr:spPr>
        <a:xfrm>
          <a:off x="14732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78757</xdr:rowOff>
    </xdr:from>
    <xdr:ext cx="762000" cy="259045"/>
    <xdr:sp macro="" textlink="">
      <xdr:nvSpPr>
        <xdr:cNvPr id="261" name="テキスト ボックス 260"/>
        <xdr:cNvSpPr txBox="1"/>
      </xdr:nvSpPr>
      <xdr:spPr>
        <a:xfrm>
          <a:off x="14401800" y="933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107950</xdr:rowOff>
    </xdr:from>
    <xdr:to>
      <xdr:col>20</xdr:col>
      <xdr:colOff>158750</xdr:colOff>
      <xdr:row>53</xdr:row>
      <xdr:rowOff>138430</xdr:rowOff>
    </xdr:to>
    <xdr:cxnSp macro="">
      <xdr:nvCxnSpPr>
        <xdr:cNvPr id="262" name="直線コネクタ 261"/>
        <xdr:cNvCxnSpPr/>
      </xdr:nvCxnSpPr>
      <xdr:spPr>
        <a:xfrm>
          <a:off x="13004800" y="9194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53</xdr:row>
      <xdr:rowOff>163830</xdr:rowOff>
    </xdr:from>
    <xdr:to>
      <xdr:col>20</xdr:col>
      <xdr:colOff>209550</xdr:colOff>
      <xdr:row>54</xdr:row>
      <xdr:rowOff>93980</xdr:rowOff>
    </xdr:to>
    <xdr:sp macro="" textlink="">
      <xdr:nvSpPr>
        <xdr:cNvPr id="263" name="フローチャート : 判断 262"/>
        <xdr:cNvSpPr/>
      </xdr:nvSpPr>
      <xdr:spPr>
        <a:xfrm>
          <a:off x="13843000" y="925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78757</xdr:rowOff>
    </xdr:from>
    <xdr:ext cx="762000" cy="259045"/>
    <xdr:sp macro="" textlink="">
      <xdr:nvSpPr>
        <xdr:cNvPr id="264" name="テキスト ボックス 263"/>
        <xdr:cNvSpPr txBox="1"/>
      </xdr:nvSpPr>
      <xdr:spPr>
        <a:xfrm>
          <a:off x="13512800" y="933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148590</xdr:rowOff>
    </xdr:from>
    <xdr:to>
      <xdr:col>19</xdr:col>
      <xdr:colOff>6350</xdr:colOff>
      <xdr:row>54</xdr:row>
      <xdr:rowOff>78740</xdr:rowOff>
    </xdr:to>
    <xdr:sp macro="" textlink="">
      <xdr:nvSpPr>
        <xdr:cNvPr id="265" name="フローチャート : 判断 264"/>
        <xdr:cNvSpPr/>
      </xdr:nvSpPr>
      <xdr:spPr>
        <a:xfrm>
          <a:off x="12954000" y="9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63517</xdr:rowOff>
    </xdr:from>
    <xdr:ext cx="762000" cy="259045"/>
    <xdr:sp macro="" textlink="">
      <xdr:nvSpPr>
        <xdr:cNvPr id="266" name="テキスト ボックス 265"/>
        <xdr:cNvSpPr txBox="1"/>
      </xdr:nvSpPr>
      <xdr:spPr>
        <a:xfrm>
          <a:off x="12623800" y="932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156210</xdr:rowOff>
    </xdr:from>
    <xdr:to>
      <xdr:col>24</xdr:col>
      <xdr:colOff>82550</xdr:colOff>
      <xdr:row>54</xdr:row>
      <xdr:rowOff>86360</xdr:rowOff>
    </xdr:to>
    <xdr:sp macro="" textlink="">
      <xdr:nvSpPr>
        <xdr:cNvPr id="272" name="円/楕円 271"/>
        <xdr:cNvSpPr/>
      </xdr:nvSpPr>
      <xdr:spPr>
        <a:xfrm>
          <a:off x="16459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1287</xdr:rowOff>
    </xdr:from>
    <xdr:ext cx="762000" cy="259045"/>
    <xdr:sp macro="" textlink="">
      <xdr:nvSpPr>
        <xdr:cNvPr id="273" name="その他該当値テキスト"/>
        <xdr:cNvSpPr txBox="1"/>
      </xdr:nvSpPr>
      <xdr:spPr>
        <a:xfrm>
          <a:off x="16598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140970</xdr:rowOff>
    </xdr:from>
    <xdr:to>
      <xdr:col>22</xdr:col>
      <xdr:colOff>615950</xdr:colOff>
      <xdr:row>54</xdr:row>
      <xdr:rowOff>71120</xdr:rowOff>
    </xdr:to>
    <xdr:sp macro="" textlink="">
      <xdr:nvSpPr>
        <xdr:cNvPr id="274" name="円/楕円 273"/>
        <xdr:cNvSpPr/>
      </xdr:nvSpPr>
      <xdr:spPr>
        <a:xfrm>
          <a:off x="15621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81297</xdr:rowOff>
    </xdr:from>
    <xdr:ext cx="736600" cy="259045"/>
    <xdr:sp macro="" textlink="">
      <xdr:nvSpPr>
        <xdr:cNvPr id="275" name="テキスト ボックス 274"/>
        <xdr:cNvSpPr txBox="1"/>
      </xdr:nvSpPr>
      <xdr:spPr>
        <a:xfrm>
          <a:off x="15290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87630</xdr:rowOff>
    </xdr:from>
    <xdr:to>
      <xdr:col>21</xdr:col>
      <xdr:colOff>412750</xdr:colOff>
      <xdr:row>54</xdr:row>
      <xdr:rowOff>17780</xdr:rowOff>
    </xdr:to>
    <xdr:sp macro="" textlink="">
      <xdr:nvSpPr>
        <xdr:cNvPr id="276" name="円/楕円 275"/>
        <xdr:cNvSpPr/>
      </xdr:nvSpPr>
      <xdr:spPr>
        <a:xfrm>
          <a:off x="14732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27957</xdr:rowOff>
    </xdr:from>
    <xdr:ext cx="762000" cy="259045"/>
    <xdr:sp macro="" textlink="">
      <xdr:nvSpPr>
        <xdr:cNvPr id="277" name="テキスト ボックス 276"/>
        <xdr:cNvSpPr txBox="1"/>
      </xdr:nvSpPr>
      <xdr:spPr>
        <a:xfrm>
          <a:off x="14401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87630</xdr:rowOff>
    </xdr:from>
    <xdr:to>
      <xdr:col>20</xdr:col>
      <xdr:colOff>209550</xdr:colOff>
      <xdr:row>54</xdr:row>
      <xdr:rowOff>17780</xdr:rowOff>
    </xdr:to>
    <xdr:sp macro="" textlink="">
      <xdr:nvSpPr>
        <xdr:cNvPr id="278" name="円/楕円 277"/>
        <xdr:cNvSpPr/>
      </xdr:nvSpPr>
      <xdr:spPr>
        <a:xfrm>
          <a:off x="13843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27957</xdr:rowOff>
    </xdr:from>
    <xdr:ext cx="762000" cy="259045"/>
    <xdr:sp macro="" textlink="">
      <xdr:nvSpPr>
        <xdr:cNvPr id="279" name="テキスト ボックス 278"/>
        <xdr:cNvSpPr txBox="1"/>
      </xdr:nvSpPr>
      <xdr:spPr>
        <a:xfrm>
          <a:off x="13512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57150</xdr:rowOff>
    </xdr:from>
    <xdr:to>
      <xdr:col>19</xdr:col>
      <xdr:colOff>6350</xdr:colOff>
      <xdr:row>53</xdr:row>
      <xdr:rowOff>158750</xdr:rowOff>
    </xdr:to>
    <xdr:sp macro="" textlink="">
      <xdr:nvSpPr>
        <xdr:cNvPr id="280" name="円/楕円 279"/>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168927</xdr:rowOff>
    </xdr:from>
    <xdr:ext cx="762000" cy="259045"/>
    <xdr:sp macro="" textlink="">
      <xdr:nvSpPr>
        <xdr:cNvPr id="281" name="テキスト ボックス 280"/>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　一部事務組合負担金などの</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により、前年度と</a:t>
          </a:r>
          <a:r>
            <a:rPr lang="ja-JP" altLang="en-US" sz="1200" b="0" i="0" baseline="0">
              <a:solidFill>
                <a:schemeClr val="dk1"/>
              </a:solidFill>
              <a:effectLst/>
              <a:latin typeface="+mn-lt"/>
              <a:ea typeface="+mn-ea"/>
              <a:cs typeface="+mn-cs"/>
            </a:rPr>
            <a:t>比較し</a:t>
          </a:r>
          <a:r>
            <a:rPr lang="ja-JP" altLang="ja-JP" sz="1200" b="0" i="0" baseline="0">
              <a:solidFill>
                <a:schemeClr val="dk1"/>
              </a:solidFill>
              <a:effectLst/>
              <a:latin typeface="+mn-lt"/>
              <a:ea typeface="+mn-ea"/>
              <a:cs typeface="+mn-cs"/>
            </a:rPr>
            <a:t>０．</a:t>
          </a:r>
          <a:r>
            <a:rPr lang="ja-JP" altLang="en-US" sz="1200" b="0" i="0" baseline="0">
              <a:solidFill>
                <a:schemeClr val="dk1"/>
              </a:solidFill>
              <a:effectLst/>
              <a:latin typeface="+mn-lt"/>
              <a:ea typeface="+mn-ea"/>
              <a:cs typeface="+mn-cs"/>
            </a:rPr>
            <a:t>６％減少した。</a:t>
          </a:r>
          <a:r>
            <a:rPr lang="ja-JP" altLang="ja-JP" sz="1200" b="0" i="0" baseline="0">
              <a:solidFill>
                <a:schemeClr val="dk1"/>
              </a:solidFill>
              <a:effectLst/>
              <a:latin typeface="+mn-lt"/>
              <a:ea typeface="+mn-ea"/>
              <a:cs typeface="+mn-cs"/>
            </a:rPr>
            <a:t>類似団体平均と</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比較</a:t>
          </a:r>
          <a:r>
            <a:rPr lang="ja-JP" altLang="en-US" sz="1200" b="0" i="0" baseline="0">
              <a:solidFill>
                <a:schemeClr val="dk1"/>
              </a:solidFill>
              <a:effectLst/>
              <a:latin typeface="+mn-lt"/>
              <a:ea typeface="+mn-ea"/>
              <a:cs typeface="+mn-cs"/>
            </a:rPr>
            <a:t>も１．２％</a:t>
          </a:r>
          <a:r>
            <a:rPr lang="ja-JP" altLang="ja-JP" sz="1200" b="0" i="0" baseline="0">
              <a:solidFill>
                <a:schemeClr val="dk1"/>
              </a:solidFill>
              <a:effectLst/>
              <a:latin typeface="+mn-lt"/>
              <a:ea typeface="+mn-ea"/>
              <a:cs typeface="+mn-cs"/>
            </a:rPr>
            <a:t>下回って</a:t>
          </a:r>
          <a:r>
            <a:rPr lang="ja-JP" altLang="en-US" sz="1200" b="0" i="0" baseline="0">
              <a:solidFill>
                <a:schemeClr val="dk1"/>
              </a:solidFill>
              <a:effectLst/>
              <a:latin typeface="+mn-lt"/>
              <a:ea typeface="+mn-ea"/>
              <a:cs typeface="+mn-cs"/>
            </a:rPr>
            <a:t>おり</a:t>
          </a:r>
          <a:r>
            <a:rPr lang="ja-JP" altLang="ja-JP" sz="1200" b="0" i="0" baseline="0">
              <a:solidFill>
                <a:schemeClr val="dk1"/>
              </a:solidFill>
              <a:effectLst/>
              <a:latin typeface="+mn-lt"/>
              <a:ea typeface="+mn-ea"/>
              <a:cs typeface="+mn-cs"/>
            </a:rPr>
            <a:t>、今後も政策評価制度における点検・評価の実施により、公益性・公平性・目的の達成度合等の精査を行うなど、補助金等の抑制に努める。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36</xdr:row>
      <xdr:rowOff>12700</xdr:rowOff>
    </xdr:to>
    <xdr:cxnSp macro="">
      <xdr:nvCxnSpPr>
        <xdr:cNvPr id="311" name="直線コネクタ 310"/>
        <xdr:cNvCxnSpPr/>
      </xdr:nvCxnSpPr>
      <xdr:spPr>
        <a:xfrm flipV="1">
          <a:off x="15671800" y="61574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36</xdr:row>
      <xdr:rowOff>12700</xdr:rowOff>
    </xdr:to>
    <xdr:cxnSp macro="">
      <xdr:nvCxnSpPr>
        <xdr:cNvPr id="314" name="直線コネクタ 313"/>
        <xdr:cNvCxnSpPr/>
      </xdr:nvCxnSpPr>
      <xdr:spPr>
        <a:xfrm>
          <a:off x="14782800" y="6148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5" name="フローチャート : 判断 314"/>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6" name="テキスト ボックス 315"/>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74422</xdr:rowOff>
    </xdr:from>
    <xdr:to>
      <xdr:col>21</xdr:col>
      <xdr:colOff>361950</xdr:colOff>
      <xdr:row>35</xdr:row>
      <xdr:rowOff>147574</xdr:rowOff>
    </xdr:to>
    <xdr:cxnSp macro="">
      <xdr:nvCxnSpPr>
        <xdr:cNvPr id="317" name="直線コネクタ 316"/>
        <xdr:cNvCxnSpPr/>
      </xdr:nvCxnSpPr>
      <xdr:spPr>
        <a:xfrm>
          <a:off x="13893800" y="60751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8" name="フローチャート : 判断 317"/>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19" name="テキスト ボックス 318"/>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74422</xdr:rowOff>
    </xdr:from>
    <xdr:to>
      <xdr:col>20</xdr:col>
      <xdr:colOff>158750</xdr:colOff>
      <xdr:row>35</xdr:row>
      <xdr:rowOff>110998</xdr:rowOff>
    </xdr:to>
    <xdr:cxnSp macro="">
      <xdr:nvCxnSpPr>
        <xdr:cNvPr id="320" name="直線コネクタ 319"/>
        <xdr:cNvCxnSpPr/>
      </xdr:nvCxnSpPr>
      <xdr:spPr>
        <a:xfrm flipV="1">
          <a:off x="13004800" y="6075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21" name="フローチャート : 判断 320"/>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22" name="テキスト ボックス 321"/>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23" name="フローチャート : 判断 322"/>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24" name="テキスト ボックス 323"/>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30" name="円/楕円 329"/>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31"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32" name="円/楕円 331"/>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33" name="テキスト ボックス 332"/>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34" name="円/楕円 333"/>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37101</xdr:rowOff>
    </xdr:from>
    <xdr:ext cx="762000" cy="259045"/>
    <xdr:sp macro="" textlink="">
      <xdr:nvSpPr>
        <xdr:cNvPr id="335" name="テキスト ボックス 334"/>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23622</xdr:rowOff>
    </xdr:from>
    <xdr:to>
      <xdr:col>20</xdr:col>
      <xdr:colOff>209550</xdr:colOff>
      <xdr:row>35</xdr:row>
      <xdr:rowOff>125222</xdr:rowOff>
    </xdr:to>
    <xdr:sp macro="" textlink="">
      <xdr:nvSpPr>
        <xdr:cNvPr id="336" name="円/楕円 335"/>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135399</xdr:rowOff>
    </xdr:from>
    <xdr:ext cx="762000" cy="259045"/>
    <xdr:sp macro="" textlink="">
      <xdr:nvSpPr>
        <xdr:cNvPr id="337" name="テキスト ボックス 336"/>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60198</xdr:rowOff>
    </xdr:from>
    <xdr:to>
      <xdr:col>19</xdr:col>
      <xdr:colOff>6350</xdr:colOff>
      <xdr:row>35</xdr:row>
      <xdr:rowOff>161798</xdr:rowOff>
    </xdr:to>
    <xdr:sp macro="" textlink="">
      <xdr:nvSpPr>
        <xdr:cNvPr id="338" name="円/楕円 337"/>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525</xdr:rowOff>
    </xdr:from>
    <xdr:ext cx="762000" cy="259045"/>
    <xdr:sp macro="" textlink="">
      <xdr:nvSpPr>
        <xdr:cNvPr id="339" name="テキスト ボックス 338"/>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lt"/>
              <a:ea typeface="+mn-ea"/>
              <a:cs typeface="+mn-cs"/>
            </a:rPr>
            <a:t>　平成</a:t>
          </a:r>
          <a:r>
            <a:rPr lang="ja-JP" altLang="en-US" sz="1200">
              <a:solidFill>
                <a:schemeClr val="dk1"/>
              </a:solidFill>
              <a:effectLst/>
              <a:latin typeface="+mn-lt"/>
              <a:ea typeface="+mn-ea"/>
              <a:cs typeface="+mn-cs"/>
            </a:rPr>
            <a:t>１８</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２１</a:t>
          </a:r>
          <a:r>
            <a:rPr lang="ja-JP" altLang="ja-JP" sz="1200">
              <a:solidFill>
                <a:schemeClr val="dk1"/>
              </a:solidFill>
              <a:effectLst/>
              <a:latin typeface="+mn-lt"/>
              <a:ea typeface="+mn-ea"/>
              <a:cs typeface="+mn-cs"/>
            </a:rPr>
            <a:t>年度、平成</a:t>
          </a:r>
          <a:r>
            <a:rPr lang="ja-JP" altLang="en-US" sz="1200">
              <a:solidFill>
                <a:schemeClr val="dk1"/>
              </a:solidFill>
              <a:effectLst/>
              <a:latin typeface="+mn-lt"/>
              <a:ea typeface="+mn-ea"/>
              <a:cs typeface="+mn-cs"/>
            </a:rPr>
            <a:t>２３</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２４</a:t>
          </a:r>
          <a:r>
            <a:rPr lang="ja-JP" altLang="ja-JP" sz="1200">
              <a:solidFill>
                <a:schemeClr val="dk1"/>
              </a:solidFill>
              <a:effectLst/>
              <a:latin typeface="+mn-lt"/>
              <a:ea typeface="+mn-ea"/>
              <a:cs typeface="+mn-cs"/>
            </a:rPr>
            <a:t>年度及び平成</a:t>
          </a:r>
          <a:r>
            <a:rPr lang="ja-JP" altLang="en-US" sz="1200">
              <a:solidFill>
                <a:schemeClr val="dk1"/>
              </a:solidFill>
              <a:effectLst/>
              <a:latin typeface="+mn-lt"/>
              <a:ea typeface="+mn-ea"/>
              <a:cs typeface="+mn-cs"/>
            </a:rPr>
            <a:t>２７～２８</a:t>
          </a:r>
          <a:r>
            <a:rPr lang="ja-JP" altLang="ja-JP" sz="1200">
              <a:solidFill>
                <a:schemeClr val="dk1"/>
              </a:solidFill>
              <a:effectLst/>
              <a:latin typeface="+mn-lt"/>
              <a:ea typeface="+mn-ea"/>
              <a:cs typeface="+mn-cs"/>
            </a:rPr>
            <a:t>年度に繰上償還を行い、後年度の公債費の抑制を図り、前年度比</a:t>
          </a:r>
          <a:r>
            <a:rPr lang="ja-JP" altLang="en-US" sz="1200">
              <a:solidFill>
                <a:schemeClr val="dk1"/>
              </a:solidFill>
              <a:effectLst/>
              <a:latin typeface="+mn-lt"/>
              <a:ea typeface="+mn-ea"/>
              <a:cs typeface="+mn-cs"/>
            </a:rPr>
            <a:t>１．９</a:t>
          </a:r>
          <a:r>
            <a:rPr lang="ja-JP" altLang="ja-JP" sz="1200">
              <a:solidFill>
                <a:schemeClr val="dk1"/>
              </a:solidFill>
              <a:effectLst/>
              <a:latin typeface="+mn-lt"/>
              <a:ea typeface="+mn-ea"/>
              <a:cs typeface="+mn-cs"/>
            </a:rPr>
            <a:t>％の減となったが、類似団体平均</a:t>
          </a:r>
          <a:r>
            <a:rPr lang="ja-JP" altLang="en-US" sz="1200">
              <a:solidFill>
                <a:schemeClr val="dk1"/>
              </a:solidFill>
              <a:effectLst/>
              <a:latin typeface="+mn-lt"/>
              <a:ea typeface="+mn-ea"/>
              <a:cs typeface="+mn-cs"/>
            </a:rPr>
            <a:t>を０．３％上回っている</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平成２４年度からの推移を見ると改善傾向にあるため、今後も財政健全化計画による繰上償還を計画的に実施し、適正な起債管理に努める。</a:t>
          </a:r>
          <a:endParaRPr lang="ja-JP" altLang="ja-JP" sz="16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27940</xdr:rowOff>
    </xdr:from>
    <xdr:to>
      <xdr:col>7</xdr:col>
      <xdr:colOff>15875</xdr:colOff>
      <xdr:row>75</xdr:row>
      <xdr:rowOff>64135</xdr:rowOff>
    </xdr:to>
    <xdr:cxnSp macro="">
      <xdr:nvCxnSpPr>
        <xdr:cNvPr id="371" name="直線コネクタ 370"/>
        <xdr:cNvCxnSpPr/>
      </xdr:nvCxnSpPr>
      <xdr:spPr>
        <a:xfrm flipV="1">
          <a:off x="3987800" y="128866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64135</xdr:rowOff>
    </xdr:from>
    <xdr:to>
      <xdr:col>5</xdr:col>
      <xdr:colOff>549275</xdr:colOff>
      <xdr:row>75</xdr:row>
      <xdr:rowOff>86995</xdr:rowOff>
    </xdr:to>
    <xdr:cxnSp macro="">
      <xdr:nvCxnSpPr>
        <xdr:cNvPr id="374" name="直線コネクタ 373"/>
        <xdr:cNvCxnSpPr/>
      </xdr:nvCxnSpPr>
      <xdr:spPr>
        <a:xfrm flipV="1">
          <a:off x="3098800" y="129228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120015</xdr:rowOff>
    </xdr:from>
    <xdr:to>
      <xdr:col>5</xdr:col>
      <xdr:colOff>600075</xdr:colOff>
      <xdr:row>75</xdr:row>
      <xdr:rowOff>50165</xdr:rowOff>
    </xdr:to>
    <xdr:sp macro="" textlink="">
      <xdr:nvSpPr>
        <xdr:cNvPr id="375" name="フローチャート : 判断 374"/>
        <xdr:cNvSpPr/>
      </xdr:nvSpPr>
      <xdr:spPr>
        <a:xfrm>
          <a:off x="3937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60342</xdr:rowOff>
    </xdr:from>
    <xdr:ext cx="736600" cy="259045"/>
    <xdr:sp macro="" textlink="">
      <xdr:nvSpPr>
        <xdr:cNvPr id="376" name="テキスト ボックス 375"/>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86995</xdr:rowOff>
    </xdr:from>
    <xdr:to>
      <xdr:col>4</xdr:col>
      <xdr:colOff>346075</xdr:colOff>
      <xdr:row>75</xdr:row>
      <xdr:rowOff>94615</xdr:rowOff>
    </xdr:to>
    <xdr:cxnSp macro="">
      <xdr:nvCxnSpPr>
        <xdr:cNvPr id="377" name="直線コネクタ 376"/>
        <xdr:cNvCxnSpPr/>
      </xdr:nvCxnSpPr>
      <xdr:spPr>
        <a:xfrm flipV="1">
          <a:off x="2209800" y="129457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83820</xdr:rowOff>
    </xdr:from>
    <xdr:to>
      <xdr:col>4</xdr:col>
      <xdr:colOff>396875</xdr:colOff>
      <xdr:row>75</xdr:row>
      <xdr:rowOff>13970</xdr:rowOff>
    </xdr:to>
    <xdr:sp macro="" textlink="">
      <xdr:nvSpPr>
        <xdr:cNvPr id="378" name="フローチャート : 判断 377"/>
        <xdr:cNvSpPr/>
      </xdr:nvSpPr>
      <xdr:spPr>
        <a:xfrm>
          <a:off x="3048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24147</xdr:rowOff>
    </xdr:from>
    <xdr:ext cx="762000" cy="259045"/>
    <xdr:sp macro="" textlink="">
      <xdr:nvSpPr>
        <xdr:cNvPr id="379" name="テキスト ボックス 378"/>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94615</xdr:rowOff>
    </xdr:from>
    <xdr:to>
      <xdr:col>3</xdr:col>
      <xdr:colOff>142875</xdr:colOff>
      <xdr:row>75</xdr:row>
      <xdr:rowOff>109855</xdr:rowOff>
    </xdr:to>
    <xdr:cxnSp macro="">
      <xdr:nvCxnSpPr>
        <xdr:cNvPr id="380" name="直線コネクタ 379"/>
        <xdr:cNvCxnSpPr/>
      </xdr:nvCxnSpPr>
      <xdr:spPr>
        <a:xfrm flipV="1">
          <a:off x="1320800" y="129533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91440</xdr:rowOff>
    </xdr:from>
    <xdr:to>
      <xdr:col>3</xdr:col>
      <xdr:colOff>193675</xdr:colOff>
      <xdr:row>75</xdr:row>
      <xdr:rowOff>21590</xdr:rowOff>
    </xdr:to>
    <xdr:sp macro="" textlink="">
      <xdr:nvSpPr>
        <xdr:cNvPr id="381" name="フローチャート : 判断 380"/>
        <xdr:cNvSpPr/>
      </xdr:nvSpPr>
      <xdr:spPr>
        <a:xfrm>
          <a:off x="2159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31767</xdr:rowOff>
    </xdr:from>
    <xdr:ext cx="762000" cy="259045"/>
    <xdr:sp macro="" textlink="">
      <xdr:nvSpPr>
        <xdr:cNvPr id="382" name="テキスト ボックス 381"/>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95250</xdr:rowOff>
    </xdr:from>
    <xdr:to>
      <xdr:col>1</xdr:col>
      <xdr:colOff>676275</xdr:colOff>
      <xdr:row>75</xdr:row>
      <xdr:rowOff>25400</xdr:rowOff>
    </xdr:to>
    <xdr:sp macro="" textlink="">
      <xdr:nvSpPr>
        <xdr:cNvPr id="383" name="フローチャート : 判断 382"/>
        <xdr:cNvSpPr/>
      </xdr:nvSpPr>
      <xdr:spPr>
        <a:xfrm>
          <a:off x="1270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35577</xdr:rowOff>
    </xdr:from>
    <xdr:ext cx="762000" cy="259045"/>
    <xdr:sp macro="" textlink="">
      <xdr:nvSpPr>
        <xdr:cNvPr id="384" name="テキスト ボックス 383"/>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90" name="円/楕円 389"/>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120667</xdr:rowOff>
    </xdr:from>
    <xdr:ext cx="762000" cy="259045"/>
    <xdr:sp macro="" textlink="">
      <xdr:nvSpPr>
        <xdr:cNvPr id="391" name="公債費該当値テキスト"/>
        <xdr:cNvSpPr txBox="1"/>
      </xdr:nvSpPr>
      <xdr:spPr>
        <a:xfrm>
          <a:off x="4914900" y="1280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xdr:rowOff>
    </xdr:from>
    <xdr:to>
      <xdr:col>5</xdr:col>
      <xdr:colOff>600075</xdr:colOff>
      <xdr:row>75</xdr:row>
      <xdr:rowOff>114935</xdr:rowOff>
    </xdr:to>
    <xdr:sp macro="" textlink="">
      <xdr:nvSpPr>
        <xdr:cNvPr id="392" name="円/楕円 391"/>
        <xdr:cNvSpPr/>
      </xdr:nvSpPr>
      <xdr:spPr>
        <a:xfrm>
          <a:off x="3937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99713</xdr:rowOff>
    </xdr:from>
    <xdr:ext cx="736600" cy="259045"/>
    <xdr:sp macro="" textlink="">
      <xdr:nvSpPr>
        <xdr:cNvPr id="393" name="テキスト ボックス 392"/>
        <xdr:cNvSpPr txBox="1"/>
      </xdr:nvSpPr>
      <xdr:spPr>
        <a:xfrm>
          <a:off x="3606800" y="1295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36195</xdr:rowOff>
    </xdr:from>
    <xdr:to>
      <xdr:col>4</xdr:col>
      <xdr:colOff>396875</xdr:colOff>
      <xdr:row>75</xdr:row>
      <xdr:rowOff>137795</xdr:rowOff>
    </xdr:to>
    <xdr:sp macro="" textlink="">
      <xdr:nvSpPr>
        <xdr:cNvPr id="394" name="円/楕円 393"/>
        <xdr:cNvSpPr/>
      </xdr:nvSpPr>
      <xdr:spPr>
        <a:xfrm>
          <a:off x="3048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122572</xdr:rowOff>
    </xdr:from>
    <xdr:ext cx="762000" cy="259045"/>
    <xdr:sp macro="" textlink="">
      <xdr:nvSpPr>
        <xdr:cNvPr id="395" name="テキスト ボックス 394"/>
        <xdr:cNvSpPr txBox="1"/>
      </xdr:nvSpPr>
      <xdr:spPr>
        <a:xfrm>
          <a:off x="2717800" y="1298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43815</xdr:rowOff>
    </xdr:from>
    <xdr:to>
      <xdr:col>3</xdr:col>
      <xdr:colOff>193675</xdr:colOff>
      <xdr:row>75</xdr:row>
      <xdr:rowOff>145415</xdr:rowOff>
    </xdr:to>
    <xdr:sp macro="" textlink="">
      <xdr:nvSpPr>
        <xdr:cNvPr id="396" name="円/楕円 395"/>
        <xdr:cNvSpPr/>
      </xdr:nvSpPr>
      <xdr:spPr>
        <a:xfrm>
          <a:off x="21590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130191</xdr:rowOff>
    </xdr:from>
    <xdr:ext cx="762000" cy="259045"/>
    <xdr:sp macro="" textlink="">
      <xdr:nvSpPr>
        <xdr:cNvPr id="397" name="テキスト ボックス 396"/>
        <xdr:cNvSpPr txBox="1"/>
      </xdr:nvSpPr>
      <xdr:spPr>
        <a:xfrm>
          <a:off x="1828800" y="1298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59055</xdr:rowOff>
    </xdr:from>
    <xdr:to>
      <xdr:col>1</xdr:col>
      <xdr:colOff>676275</xdr:colOff>
      <xdr:row>75</xdr:row>
      <xdr:rowOff>160655</xdr:rowOff>
    </xdr:to>
    <xdr:sp macro="" textlink="">
      <xdr:nvSpPr>
        <xdr:cNvPr id="398" name="円/楕円 397"/>
        <xdr:cNvSpPr/>
      </xdr:nvSpPr>
      <xdr:spPr>
        <a:xfrm>
          <a:off x="1270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145432</xdr:rowOff>
    </xdr:from>
    <xdr:ext cx="762000" cy="259045"/>
    <xdr:sp macro="" textlink="">
      <xdr:nvSpPr>
        <xdr:cNvPr id="399" name="テキスト ボックス 398"/>
        <xdr:cNvSpPr txBox="1"/>
      </xdr:nvSpPr>
      <xdr:spPr>
        <a:xfrm>
          <a:off x="9398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mn-lt"/>
              <a:ea typeface="+mn-ea"/>
              <a:cs typeface="+mn-cs"/>
            </a:rPr>
            <a:t>　人件費は減額となったものの、</a:t>
          </a:r>
          <a:r>
            <a:rPr lang="ja-JP" altLang="en-US" sz="1200" b="0" i="0" baseline="0">
              <a:solidFill>
                <a:schemeClr val="dk1"/>
              </a:solidFill>
              <a:effectLst/>
              <a:latin typeface="+mn-lt"/>
              <a:ea typeface="+mn-ea"/>
              <a:cs typeface="+mn-cs"/>
            </a:rPr>
            <a:t>物件費、繰出し金</a:t>
          </a:r>
          <a:r>
            <a:rPr lang="ja-JP" altLang="ja-JP" sz="1200" b="0" i="0" baseline="0">
              <a:solidFill>
                <a:schemeClr val="dk1"/>
              </a:solidFill>
              <a:effectLst/>
              <a:latin typeface="+mn-lt"/>
              <a:ea typeface="+mn-ea"/>
              <a:cs typeface="+mn-cs"/>
            </a:rPr>
            <a:t>の増額や歳入の交付税、臨時財政対策債の減額が要因となり、前年度と比較すると</a:t>
          </a:r>
          <a:r>
            <a:rPr lang="ja-JP" altLang="en-US" sz="1200" b="0" i="0" baseline="0">
              <a:solidFill>
                <a:schemeClr val="dk1"/>
              </a:solidFill>
              <a:effectLst/>
              <a:latin typeface="+mn-lt"/>
              <a:ea typeface="+mn-ea"/>
              <a:cs typeface="+mn-cs"/>
            </a:rPr>
            <a:t>０．９</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増加している</a:t>
          </a:r>
          <a:r>
            <a:rPr lang="ja-JP" altLang="ja-JP" sz="1200" b="0" i="0" baseline="0">
              <a:solidFill>
                <a:schemeClr val="dk1"/>
              </a:solidFill>
              <a:effectLst/>
              <a:latin typeface="+mn-lt"/>
              <a:ea typeface="+mn-ea"/>
              <a:cs typeface="+mn-cs"/>
            </a:rPr>
            <a:t>。</a:t>
          </a:r>
          <a:endParaRPr lang="ja-JP" altLang="ja-JP" sz="1600">
            <a:effectLst/>
          </a:endParaRPr>
        </a:p>
        <a:p>
          <a:r>
            <a:rPr lang="ja-JP" altLang="ja-JP" sz="1200" b="0" i="0" baseline="0">
              <a:solidFill>
                <a:schemeClr val="dk1"/>
              </a:solidFill>
              <a:effectLst/>
              <a:latin typeface="+mn-lt"/>
              <a:ea typeface="+mn-ea"/>
              <a:cs typeface="+mn-cs"/>
            </a:rPr>
            <a:t>　類似団体平均</a:t>
          </a:r>
          <a:r>
            <a:rPr lang="ja-JP" altLang="en-US" sz="1200" b="0" i="0" baseline="0">
              <a:solidFill>
                <a:schemeClr val="dk1"/>
              </a:solidFill>
              <a:effectLst/>
              <a:latin typeface="+mn-lt"/>
              <a:ea typeface="+mn-ea"/>
              <a:cs typeface="+mn-cs"/>
            </a:rPr>
            <a:t>と比較すると６．９％</a:t>
          </a:r>
          <a:r>
            <a:rPr lang="ja-JP" altLang="ja-JP" sz="1200" b="0" i="0" baseline="0">
              <a:solidFill>
                <a:schemeClr val="dk1"/>
              </a:solidFill>
              <a:effectLst/>
              <a:latin typeface="+mn-lt"/>
              <a:ea typeface="+mn-ea"/>
              <a:cs typeface="+mn-cs"/>
            </a:rPr>
            <a:t>下回っている状況ではあるが、今後も行財政改革に取り組み、適正かつ健全な行財政運営に努める。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xdr:rowOff>
    </xdr:from>
    <xdr:to>
      <xdr:col>24</xdr:col>
      <xdr:colOff>31750</xdr:colOff>
      <xdr:row>76</xdr:row>
      <xdr:rowOff>35561</xdr:rowOff>
    </xdr:to>
    <xdr:cxnSp macro="">
      <xdr:nvCxnSpPr>
        <xdr:cNvPr id="432" name="直線コネクタ 431"/>
        <xdr:cNvCxnSpPr/>
      </xdr:nvCxnSpPr>
      <xdr:spPr>
        <a:xfrm>
          <a:off x="15671800" y="130314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111760</xdr:rowOff>
    </xdr:from>
    <xdr:to>
      <xdr:col>22</xdr:col>
      <xdr:colOff>565150</xdr:colOff>
      <xdr:row>76</xdr:row>
      <xdr:rowOff>1270</xdr:rowOff>
    </xdr:to>
    <xdr:cxnSp macro="">
      <xdr:nvCxnSpPr>
        <xdr:cNvPr id="435" name="直線コネクタ 434"/>
        <xdr:cNvCxnSpPr/>
      </xdr:nvCxnSpPr>
      <xdr:spPr>
        <a:xfrm>
          <a:off x="14782800" y="129705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75</xdr:row>
      <xdr:rowOff>111760</xdr:rowOff>
    </xdr:to>
    <xdr:cxnSp macro="">
      <xdr:nvCxnSpPr>
        <xdr:cNvPr id="438" name="直線コネクタ 437"/>
        <xdr:cNvCxnSpPr/>
      </xdr:nvCxnSpPr>
      <xdr:spPr>
        <a:xfrm>
          <a:off x="13893800" y="129057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30480</xdr:rowOff>
    </xdr:from>
    <xdr:to>
      <xdr:col>21</xdr:col>
      <xdr:colOff>412750</xdr:colOff>
      <xdr:row>77</xdr:row>
      <xdr:rowOff>132080</xdr:rowOff>
    </xdr:to>
    <xdr:sp macro="" textlink="">
      <xdr:nvSpPr>
        <xdr:cNvPr id="439" name="フローチャート : 判断 438"/>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40" name="テキスト ボックス 439"/>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75</xdr:row>
      <xdr:rowOff>88900</xdr:rowOff>
    </xdr:to>
    <xdr:cxnSp macro="">
      <xdr:nvCxnSpPr>
        <xdr:cNvPr id="441" name="直線コネクタ 440"/>
        <xdr:cNvCxnSpPr/>
      </xdr:nvCxnSpPr>
      <xdr:spPr>
        <a:xfrm flipV="1">
          <a:off x="13004800" y="129057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2" name="フローチャート : 判断 441"/>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43" name="テキスト ボックス 442"/>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34289</xdr:rowOff>
    </xdr:from>
    <xdr:to>
      <xdr:col>19</xdr:col>
      <xdr:colOff>6350</xdr:colOff>
      <xdr:row>77</xdr:row>
      <xdr:rowOff>135889</xdr:rowOff>
    </xdr:to>
    <xdr:sp macro="" textlink="">
      <xdr:nvSpPr>
        <xdr:cNvPr id="444" name="フローチャート :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51" name="円/楕円 450"/>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52"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121920</xdr:rowOff>
    </xdr:from>
    <xdr:to>
      <xdr:col>22</xdr:col>
      <xdr:colOff>615950</xdr:colOff>
      <xdr:row>76</xdr:row>
      <xdr:rowOff>52070</xdr:rowOff>
    </xdr:to>
    <xdr:sp macro="" textlink="">
      <xdr:nvSpPr>
        <xdr:cNvPr id="453" name="円/楕円 452"/>
        <xdr:cNvSpPr/>
      </xdr:nvSpPr>
      <xdr:spPr>
        <a:xfrm>
          <a:off x="15621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62247</xdr:rowOff>
    </xdr:from>
    <xdr:ext cx="736600" cy="259045"/>
    <xdr:sp macro="" textlink="">
      <xdr:nvSpPr>
        <xdr:cNvPr id="454" name="テキスト ボックス 453"/>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60960</xdr:rowOff>
    </xdr:from>
    <xdr:to>
      <xdr:col>21</xdr:col>
      <xdr:colOff>412750</xdr:colOff>
      <xdr:row>75</xdr:row>
      <xdr:rowOff>162561</xdr:rowOff>
    </xdr:to>
    <xdr:sp macro="" textlink="">
      <xdr:nvSpPr>
        <xdr:cNvPr id="455" name="円/楕円 454"/>
        <xdr:cNvSpPr/>
      </xdr:nvSpPr>
      <xdr:spPr>
        <a:xfrm>
          <a:off x="14732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1287</xdr:rowOff>
    </xdr:from>
    <xdr:ext cx="762000" cy="259045"/>
    <xdr:sp macro="" textlink="">
      <xdr:nvSpPr>
        <xdr:cNvPr id="456" name="テキスト ボックス 455"/>
        <xdr:cNvSpPr txBox="1"/>
      </xdr:nvSpPr>
      <xdr:spPr>
        <a:xfrm>
          <a:off x="14401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57" name="円/楕円 456"/>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107967</xdr:rowOff>
    </xdr:from>
    <xdr:ext cx="762000" cy="259045"/>
    <xdr:sp macro="" textlink="">
      <xdr:nvSpPr>
        <xdr:cNvPr id="458" name="テキスト ボックス 457"/>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38100</xdr:rowOff>
    </xdr:from>
    <xdr:to>
      <xdr:col>19</xdr:col>
      <xdr:colOff>6350</xdr:colOff>
      <xdr:row>75</xdr:row>
      <xdr:rowOff>139700</xdr:rowOff>
    </xdr:to>
    <xdr:sp macro="" textlink="">
      <xdr:nvSpPr>
        <xdr:cNvPr id="459" name="円/楕円 458"/>
        <xdr:cNvSpPr/>
      </xdr:nvSpPr>
      <xdr:spPr>
        <a:xfrm>
          <a:off x="12954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149877</xdr:rowOff>
    </xdr:from>
    <xdr:ext cx="762000" cy="259045"/>
    <xdr:sp macro="" textlink="">
      <xdr:nvSpPr>
        <xdr:cNvPr id="460" name="テキスト ボックス 459"/>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長崎県南島原市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52222</xdr:rowOff>
    </xdr:from>
    <xdr:to>
      <xdr:col>4</xdr:col>
      <xdr:colOff>1117600</xdr:colOff>
      <xdr:row>17</xdr:row>
      <xdr:rowOff>95186</xdr:rowOff>
    </xdr:to>
    <xdr:cxnSp macro="">
      <xdr:nvCxnSpPr>
        <xdr:cNvPr id="50" name="直線コネクタ 49"/>
        <xdr:cNvCxnSpPr/>
      </xdr:nvCxnSpPr>
      <xdr:spPr bwMode="auto">
        <a:xfrm>
          <a:off x="5003800" y="3014497"/>
          <a:ext cx="647700" cy="42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52222</xdr:rowOff>
    </xdr:from>
    <xdr:to>
      <xdr:col>4</xdr:col>
      <xdr:colOff>469900</xdr:colOff>
      <xdr:row>17</xdr:row>
      <xdr:rowOff>66497</xdr:rowOff>
    </xdr:to>
    <xdr:cxnSp macro="">
      <xdr:nvCxnSpPr>
        <xdr:cNvPr id="53" name="直線コネクタ 52"/>
        <xdr:cNvCxnSpPr/>
      </xdr:nvCxnSpPr>
      <xdr:spPr bwMode="auto">
        <a:xfrm flipV="1">
          <a:off x="4305300" y="3014497"/>
          <a:ext cx="698500" cy="1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70244</xdr:rowOff>
    </xdr:from>
    <xdr:to>
      <xdr:col>4</xdr:col>
      <xdr:colOff>520700</xdr:colOff>
      <xdr:row>18</xdr:row>
      <xdr:rowOff>394</xdr:rowOff>
    </xdr:to>
    <xdr:sp macro="" textlink="">
      <xdr:nvSpPr>
        <xdr:cNvPr id="54" name="フローチャート : 判断 53"/>
        <xdr:cNvSpPr/>
      </xdr:nvSpPr>
      <xdr:spPr bwMode="auto">
        <a:xfrm>
          <a:off x="4953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156621</xdr:rowOff>
    </xdr:from>
    <xdr:ext cx="736600" cy="259045"/>
    <xdr:sp macro="" textlink="">
      <xdr:nvSpPr>
        <xdr:cNvPr id="55" name="テキスト ボックス 54"/>
        <xdr:cNvSpPr txBox="1"/>
      </xdr:nvSpPr>
      <xdr:spPr>
        <a:xfrm>
          <a:off x="4622800" y="311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66497</xdr:rowOff>
    </xdr:from>
    <xdr:to>
      <xdr:col>3</xdr:col>
      <xdr:colOff>904875</xdr:colOff>
      <xdr:row>17</xdr:row>
      <xdr:rowOff>120498</xdr:rowOff>
    </xdr:to>
    <xdr:cxnSp macro="">
      <xdr:nvCxnSpPr>
        <xdr:cNvPr id="56" name="直線コネクタ 55"/>
        <xdr:cNvCxnSpPr/>
      </xdr:nvCxnSpPr>
      <xdr:spPr bwMode="auto">
        <a:xfrm flipV="1">
          <a:off x="3606800" y="3028772"/>
          <a:ext cx="698500" cy="5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137338</xdr:rowOff>
    </xdr:from>
    <xdr:to>
      <xdr:col>3</xdr:col>
      <xdr:colOff>955675</xdr:colOff>
      <xdr:row>19</xdr:row>
      <xdr:rowOff>67488</xdr:rowOff>
    </xdr:to>
    <xdr:sp macro="" textlink="">
      <xdr:nvSpPr>
        <xdr:cNvPr id="57" name="フローチャート : 判断 56"/>
        <xdr:cNvSpPr/>
      </xdr:nvSpPr>
      <xdr:spPr bwMode="auto">
        <a:xfrm>
          <a:off x="4254500" y="3271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52265</xdr:rowOff>
    </xdr:from>
    <xdr:ext cx="762000" cy="259045"/>
    <xdr:sp macro="" textlink="">
      <xdr:nvSpPr>
        <xdr:cNvPr id="58" name="テキスト ボックス 57"/>
        <xdr:cNvSpPr txBox="1"/>
      </xdr:nvSpPr>
      <xdr:spPr>
        <a:xfrm>
          <a:off x="3924300" y="33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81788</xdr:rowOff>
    </xdr:from>
    <xdr:to>
      <xdr:col>3</xdr:col>
      <xdr:colOff>206375</xdr:colOff>
      <xdr:row>17</xdr:row>
      <xdr:rowOff>120498</xdr:rowOff>
    </xdr:to>
    <xdr:cxnSp macro="">
      <xdr:nvCxnSpPr>
        <xdr:cNvPr id="59" name="直線コネクタ 58"/>
        <xdr:cNvCxnSpPr/>
      </xdr:nvCxnSpPr>
      <xdr:spPr bwMode="auto">
        <a:xfrm>
          <a:off x="2908300" y="3044063"/>
          <a:ext cx="698500" cy="38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156020</xdr:rowOff>
    </xdr:from>
    <xdr:to>
      <xdr:col>3</xdr:col>
      <xdr:colOff>257175</xdr:colOff>
      <xdr:row>19</xdr:row>
      <xdr:rowOff>86170</xdr:rowOff>
    </xdr:to>
    <xdr:sp macro="" textlink="">
      <xdr:nvSpPr>
        <xdr:cNvPr id="60" name="フローチャート : 判断 59"/>
        <xdr:cNvSpPr/>
      </xdr:nvSpPr>
      <xdr:spPr bwMode="auto">
        <a:xfrm>
          <a:off x="3556000" y="3289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70947</xdr:rowOff>
    </xdr:from>
    <xdr:ext cx="762000" cy="259045"/>
    <xdr:sp macro="" textlink="">
      <xdr:nvSpPr>
        <xdr:cNvPr id="61" name="テキスト ボックス 60"/>
        <xdr:cNvSpPr txBox="1"/>
      </xdr:nvSpPr>
      <xdr:spPr>
        <a:xfrm>
          <a:off x="3225800" y="337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127305</xdr:rowOff>
    </xdr:from>
    <xdr:to>
      <xdr:col>2</xdr:col>
      <xdr:colOff>692150</xdr:colOff>
      <xdr:row>19</xdr:row>
      <xdr:rowOff>57455</xdr:rowOff>
    </xdr:to>
    <xdr:sp macro="" textlink="">
      <xdr:nvSpPr>
        <xdr:cNvPr id="62" name="フローチャート : 判断 61"/>
        <xdr:cNvSpPr/>
      </xdr:nvSpPr>
      <xdr:spPr bwMode="auto">
        <a:xfrm>
          <a:off x="2857500" y="326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42232</xdr:rowOff>
    </xdr:from>
    <xdr:ext cx="762000" cy="259045"/>
    <xdr:sp macro="" textlink="">
      <xdr:nvSpPr>
        <xdr:cNvPr id="63" name="テキスト ボックス 62"/>
        <xdr:cNvSpPr txBox="1"/>
      </xdr:nvSpPr>
      <xdr:spPr>
        <a:xfrm>
          <a:off x="2527300" y="334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44386</xdr:rowOff>
    </xdr:from>
    <xdr:to>
      <xdr:col>5</xdr:col>
      <xdr:colOff>34925</xdr:colOff>
      <xdr:row>17</xdr:row>
      <xdr:rowOff>145986</xdr:rowOff>
    </xdr:to>
    <xdr:sp macro="" textlink="">
      <xdr:nvSpPr>
        <xdr:cNvPr id="69" name="円/楕円 68"/>
        <xdr:cNvSpPr/>
      </xdr:nvSpPr>
      <xdr:spPr bwMode="auto">
        <a:xfrm>
          <a:off x="5600700" y="3006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16463</xdr:rowOff>
    </xdr:from>
    <xdr:ext cx="762000" cy="259045"/>
    <xdr:sp macro="" textlink="">
      <xdr:nvSpPr>
        <xdr:cNvPr id="70" name="人口1人当たり決算額の推移該当値テキスト130"/>
        <xdr:cNvSpPr txBox="1"/>
      </xdr:nvSpPr>
      <xdr:spPr>
        <a:xfrm>
          <a:off x="5740400" y="297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99,255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1422</xdr:rowOff>
    </xdr:from>
    <xdr:to>
      <xdr:col>4</xdr:col>
      <xdr:colOff>520700</xdr:colOff>
      <xdr:row>17</xdr:row>
      <xdr:rowOff>103022</xdr:rowOff>
    </xdr:to>
    <xdr:sp macro="" textlink="">
      <xdr:nvSpPr>
        <xdr:cNvPr id="71" name="円/楕円 70"/>
        <xdr:cNvSpPr/>
      </xdr:nvSpPr>
      <xdr:spPr bwMode="auto">
        <a:xfrm>
          <a:off x="4953000" y="296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113199</xdr:rowOff>
    </xdr:from>
    <xdr:ext cx="736600" cy="259045"/>
    <xdr:sp macro="" textlink="">
      <xdr:nvSpPr>
        <xdr:cNvPr id="72" name="テキスト ボックス 71"/>
        <xdr:cNvSpPr txBox="1"/>
      </xdr:nvSpPr>
      <xdr:spPr>
        <a:xfrm>
          <a:off x="4622800" y="2732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102,638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15697</xdr:rowOff>
    </xdr:from>
    <xdr:to>
      <xdr:col>3</xdr:col>
      <xdr:colOff>955675</xdr:colOff>
      <xdr:row>17</xdr:row>
      <xdr:rowOff>117297</xdr:rowOff>
    </xdr:to>
    <xdr:sp macro="" textlink="">
      <xdr:nvSpPr>
        <xdr:cNvPr id="73" name="円/楕円 72"/>
        <xdr:cNvSpPr/>
      </xdr:nvSpPr>
      <xdr:spPr bwMode="auto">
        <a:xfrm>
          <a:off x="4254500" y="297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127474</xdr:rowOff>
    </xdr:from>
    <xdr:ext cx="762000" cy="259045"/>
    <xdr:sp macro="" textlink="">
      <xdr:nvSpPr>
        <xdr:cNvPr id="74" name="テキスト ボックス 73"/>
        <xdr:cNvSpPr txBox="1"/>
      </xdr:nvSpPr>
      <xdr:spPr>
        <a:xfrm>
          <a:off x="3924300" y="27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101,514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69698</xdr:rowOff>
    </xdr:from>
    <xdr:to>
      <xdr:col>3</xdr:col>
      <xdr:colOff>257175</xdr:colOff>
      <xdr:row>17</xdr:row>
      <xdr:rowOff>171298</xdr:rowOff>
    </xdr:to>
    <xdr:sp macro="" textlink="">
      <xdr:nvSpPr>
        <xdr:cNvPr id="75" name="円/楕円 74"/>
        <xdr:cNvSpPr/>
      </xdr:nvSpPr>
      <xdr:spPr bwMode="auto">
        <a:xfrm>
          <a:off x="3556000" y="303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10025</xdr:rowOff>
    </xdr:from>
    <xdr:ext cx="762000" cy="259045"/>
    <xdr:sp macro="" textlink="">
      <xdr:nvSpPr>
        <xdr:cNvPr id="76" name="テキスト ボックス 75"/>
        <xdr:cNvSpPr txBox="1"/>
      </xdr:nvSpPr>
      <xdr:spPr>
        <a:xfrm>
          <a:off x="3225800" y="280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97,262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30988</xdr:rowOff>
    </xdr:from>
    <xdr:to>
      <xdr:col>2</xdr:col>
      <xdr:colOff>692150</xdr:colOff>
      <xdr:row>17</xdr:row>
      <xdr:rowOff>132588</xdr:rowOff>
    </xdr:to>
    <xdr:sp macro="" textlink="">
      <xdr:nvSpPr>
        <xdr:cNvPr id="77" name="円/楕円 76"/>
        <xdr:cNvSpPr/>
      </xdr:nvSpPr>
      <xdr:spPr bwMode="auto">
        <a:xfrm>
          <a:off x="2857500" y="299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142765</xdr:rowOff>
    </xdr:from>
    <xdr:ext cx="762000" cy="259045"/>
    <xdr:sp macro="" textlink="">
      <xdr:nvSpPr>
        <xdr:cNvPr id="78" name="テキスト ボックス 77"/>
        <xdr:cNvSpPr txBox="1"/>
      </xdr:nvSpPr>
      <xdr:spPr>
        <a:xfrm>
          <a:off x="2527300" y="27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328164</xdr:rowOff>
    </xdr:from>
    <xdr:to>
      <xdr:col>4</xdr:col>
      <xdr:colOff>1117600</xdr:colOff>
      <xdr:row>38</xdr:row>
      <xdr:rowOff>37199</xdr:rowOff>
    </xdr:to>
    <xdr:cxnSp macro="">
      <xdr:nvCxnSpPr>
        <xdr:cNvPr id="112" name="直線コネクタ 111"/>
        <xdr:cNvCxnSpPr/>
      </xdr:nvCxnSpPr>
      <xdr:spPr bwMode="auto">
        <a:xfrm>
          <a:off x="5003800" y="7452864"/>
          <a:ext cx="647700" cy="51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321626</xdr:rowOff>
    </xdr:from>
    <xdr:to>
      <xdr:col>4</xdr:col>
      <xdr:colOff>469900</xdr:colOff>
      <xdr:row>37</xdr:row>
      <xdr:rowOff>328164</xdr:rowOff>
    </xdr:to>
    <xdr:cxnSp macro="">
      <xdr:nvCxnSpPr>
        <xdr:cNvPr id="115" name="直線コネクタ 114"/>
        <xdr:cNvCxnSpPr/>
      </xdr:nvCxnSpPr>
      <xdr:spPr bwMode="auto">
        <a:xfrm>
          <a:off x="4305300" y="7446326"/>
          <a:ext cx="698500" cy="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290166</xdr:rowOff>
    </xdr:from>
    <xdr:to>
      <xdr:col>4</xdr:col>
      <xdr:colOff>520700</xdr:colOff>
      <xdr:row>38</xdr:row>
      <xdr:rowOff>48866</xdr:rowOff>
    </xdr:to>
    <xdr:sp macro="" textlink="">
      <xdr:nvSpPr>
        <xdr:cNvPr id="116" name="フローチャート : 判断 115"/>
        <xdr:cNvSpPr/>
      </xdr:nvSpPr>
      <xdr:spPr bwMode="auto">
        <a:xfrm>
          <a:off x="4953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33643</xdr:rowOff>
    </xdr:from>
    <xdr:ext cx="736600" cy="259045"/>
    <xdr:sp macro="" textlink="">
      <xdr:nvSpPr>
        <xdr:cNvPr id="117" name="テキスト ボックス 116"/>
        <xdr:cNvSpPr txBox="1"/>
      </xdr:nvSpPr>
      <xdr:spPr>
        <a:xfrm>
          <a:off x="4622800" y="75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312166</xdr:rowOff>
    </xdr:from>
    <xdr:to>
      <xdr:col>3</xdr:col>
      <xdr:colOff>904875</xdr:colOff>
      <xdr:row>37</xdr:row>
      <xdr:rowOff>321626</xdr:rowOff>
    </xdr:to>
    <xdr:cxnSp macro="">
      <xdr:nvCxnSpPr>
        <xdr:cNvPr id="118" name="直線コネクタ 117"/>
        <xdr:cNvCxnSpPr/>
      </xdr:nvCxnSpPr>
      <xdr:spPr bwMode="auto">
        <a:xfrm>
          <a:off x="3606800" y="7436866"/>
          <a:ext cx="698500" cy="9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317198</xdr:rowOff>
    </xdr:from>
    <xdr:to>
      <xdr:col>3</xdr:col>
      <xdr:colOff>955675</xdr:colOff>
      <xdr:row>38</xdr:row>
      <xdr:rowOff>75898</xdr:rowOff>
    </xdr:to>
    <xdr:sp macro="" textlink="">
      <xdr:nvSpPr>
        <xdr:cNvPr id="119" name="フローチャート : 判断 118"/>
        <xdr:cNvSpPr/>
      </xdr:nvSpPr>
      <xdr:spPr bwMode="auto">
        <a:xfrm>
          <a:off x="4254500" y="744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60675</xdr:rowOff>
    </xdr:from>
    <xdr:ext cx="762000" cy="259045"/>
    <xdr:sp macro="" textlink="">
      <xdr:nvSpPr>
        <xdr:cNvPr id="120" name="テキスト ボックス 119"/>
        <xdr:cNvSpPr txBox="1"/>
      </xdr:nvSpPr>
      <xdr:spPr>
        <a:xfrm>
          <a:off x="3924300" y="752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300012</xdr:rowOff>
    </xdr:from>
    <xdr:to>
      <xdr:col>3</xdr:col>
      <xdr:colOff>206375</xdr:colOff>
      <xdr:row>37</xdr:row>
      <xdr:rowOff>312166</xdr:rowOff>
    </xdr:to>
    <xdr:cxnSp macro="">
      <xdr:nvCxnSpPr>
        <xdr:cNvPr id="121" name="直線コネクタ 120"/>
        <xdr:cNvCxnSpPr/>
      </xdr:nvCxnSpPr>
      <xdr:spPr bwMode="auto">
        <a:xfrm>
          <a:off x="2908300" y="7424712"/>
          <a:ext cx="698500" cy="1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306800</xdr:rowOff>
    </xdr:from>
    <xdr:to>
      <xdr:col>3</xdr:col>
      <xdr:colOff>257175</xdr:colOff>
      <xdr:row>38</xdr:row>
      <xdr:rowOff>65500</xdr:rowOff>
    </xdr:to>
    <xdr:sp macro="" textlink="">
      <xdr:nvSpPr>
        <xdr:cNvPr id="122" name="フローチャート : 判断 121"/>
        <xdr:cNvSpPr/>
      </xdr:nvSpPr>
      <xdr:spPr bwMode="auto">
        <a:xfrm>
          <a:off x="3556000" y="7431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50277</xdr:rowOff>
    </xdr:from>
    <xdr:ext cx="762000" cy="259045"/>
    <xdr:sp macro="" textlink="">
      <xdr:nvSpPr>
        <xdr:cNvPr id="123" name="テキスト ボックス 122"/>
        <xdr:cNvSpPr txBox="1"/>
      </xdr:nvSpPr>
      <xdr:spPr>
        <a:xfrm>
          <a:off x="3225800" y="751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301348</xdr:rowOff>
    </xdr:from>
    <xdr:to>
      <xdr:col>2</xdr:col>
      <xdr:colOff>692150</xdr:colOff>
      <xdr:row>38</xdr:row>
      <xdr:rowOff>60048</xdr:rowOff>
    </xdr:to>
    <xdr:sp macro="" textlink="">
      <xdr:nvSpPr>
        <xdr:cNvPr id="124" name="フローチャート : 判断 123"/>
        <xdr:cNvSpPr/>
      </xdr:nvSpPr>
      <xdr:spPr bwMode="auto">
        <a:xfrm>
          <a:off x="2857500" y="742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44825</xdr:rowOff>
    </xdr:from>
    <xdr:ext cx="762000" cy="259045"/>
    <xdr:sp macro="" textlink="">
      <xdr:nvSpPr>
        <xdr:cNvPr id="125" name="テキスト ボックス 124"/>
        <xdr:cNvSpPr txBox="1"/>
      </xdr:nvSpPr>
      <xdr:spPr>
        <a:xfrm>
          <a:off x="2527300" y="751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329299</xdr:rowOff>
    </xdr:from>
    <xdr:to>
      <xdr:col>5</xdr:col>
      <xdr:colOff>34925</xdr:colOff>
      <xdr:row>38</xdr:row>
      <xdr:rowOff>87999</xdr:rowOff>
    </xdr:to>
    <xdr:sp macro="" textlink="">
      <xdr:nvSpPr>
        <xdr:cNvPr id="131" name="円/楕円 130"/>
        <xdr:cNvSpPr/>
      </xdr:nvSpPr>
      <xdr:spPr bwMode="auto">
        <a:xfrm>
          <a:off x="5600700" y="745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13,570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277364</xdr:rowOff>
    </xdr:from>
    <xdr:to>
      <xdr:col>4</xdr:col>
      <xdr:colOff>520700</xdr:colOff>
      <xdr:row>38</xdr:row>
      <xdr:rowOff>36064</xdr:rowOff>
    </xdr:to>
    <xdr:sp macro="" textlink="">
      <xdr:nvSpPr>
        <xdr:cNvPr id="133" name="円/楕円 132"/>
        <xdr:cNvSpPr/>
      </xdr:nvSpPr>
      <xdr:spPr bwMode="auto">
        <a:xfrm>
          <a:off x="4953000" y="7402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46241</xdr:rowOff>
    </xdr:from>
    <xdr:ext cx="736600" cy="259045"/>
    <xdr:sp macro="" textlink="">
      <xdr:nvSpPr>
        <xdr:cNvPr id="134" name="テキスト ボックス 133"/>
        <xdr:cNvSpPr txBox="1"/>
      </xdr:nvSpPr>
      <xdr:spPr>
        <a:xfrm>
          <a:off x="4622800" y="7170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27,201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270826</xdr:rowOff>
    </xdr:from>
    <xdr:to>
      <xdr:col>3</xdr:col>
      <xdr:colOff>955675</xdr:colOff>
      <xdr:row>38</xdr:row>
      <xdr:rowOff>29526</xdr:rowOff>
    </xdr:to>
    <xdr:sp macro="" textlink="">
      <xdr:nvSpPr>
        <xdr:cNvPr id="135" name="円/楕円 134"/>
        <xdr:cNvSpPr/>
      </xdr:nvSpPr>
      <xdr:spPr bwMode="auto">
        <a:xfrm>
          <a:off x="4254500" y="7395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39703</xdr:rowOff>
    </xdr:from>
    <xdr:ext cx="762000" cy="259045"/>
    <xdr:sp macro="" textlink="">
      <xdr:nvSpPr>
        <xdr:cNvPr id="136" name="テキスト ボックス 135"/>
        <xdr:cNvSpPr txBox="1"/>
      </xdr:nvSpPr>
      <xdr:spPr>
        <a:xfrm>
          <a:off x="3924300" y="716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28,917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261366</xdr:rowOff>
    </xdr:from>
    <xdr:to>
      <xdr:col>3</xdr:col>
      <xdr:colOff>257175</xdr:colOff>
      <xdr:row>38</xdr:row>
      <xdr:rowOff>20066</xdr:rowOff>
    </xdr:to>
    <xdr:sp macro="" textlink="">
      <xdr:nvSpPr>
        <xdr:cNvPr id="137" name="円/楕円 136"/>
        <xdr:cNvSpPr/>
      </xdr:nvSpPr>
      <xdr:spPr bwMode="auto">
        <a:xfrm>
          <a:off x="3556000" y="7386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30243</xdr:rowOff>
    </xdr:from>
    <xdr:ext cx="762000" cy="259045"/>
    <xdr:sp macro="" textlink="">
      <xdr:nvSpPr>
        <xdr:cNvPr id="138" name="テキスト ボックス 137"/>
        <xdr:cNvSpPr txBox="1"/>
      </xdr:nvSpPr>
      <xdr:spPr>
        <a:xfrm>
          <a:off x="3225800" y="715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31,400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249212</xdr:rowOff>
    </xdr:from>
    <xdr:to>
      <xdr:col>2</xdr:col>
      <xdr:colOff>692150</xdr:colOff>
      <xdr:row>38</xdr:row>
      <xdr:rowOff>7912</xdr:rowOff>
    </xdr:to>
    <xdr:sp macro="" textlink="">
      <xdr:nvSpPr>
        <xdr:cNvPr id="139" name="円/楕円 138"/>
        <xdr:cNvSpPr/>
      </xdr:nvSpPr>
      <xdr:spPr bwMode="auto">
        <a:xfrm>
          <a:off x="2857500" y="737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18089</xdr:rowOff>
    </xdr:from>
    <xdr:ext cx="762000" cy="259045"/>
    <xdr:sp macro="" textlink="">
      <xdr:nvSpPr>
        <xdr:cNvPr id="140" name="テキスト ボックス 139"/>
        <xdr:cNvSpPr txBox="1"/>
      </xdr:nvSpPr>
      <xdr:spPr>
        <a:xfrm>
          <a:off x="2527300" y="714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長崎県南島原市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48,023
47,768
170.11
33,995,822
31,798,037
1,874,791
18,741,957
22,509,992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100140</xdr:rowOff>
    </xdr:from>
    <xdr:to>
      <xdr:col>6</xdr:col>
      <xdr:colOff>511175</xdr:colOff>
      <xdr:row>34</xdr:row>
      <xdr:rowOff>127191</xdr:rowOff>
    </xdr:to>
    <xdr:cxnSp macro="">
      <xdr:nvCxnSpPr>
        <xdr:cNvPr id="61" name="直線コネクタ 60"/>
        <xdr:cNvCxnSpPr/>
      </xdr:nvCxnSpPr>
      <xdr:spPr>
        <a:xfrm>
          <a:off x="3797300" y="5929440"/>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80747</xdr:rowOff>
    </xdr:from>
    <xdr:to>
      <xdr:col>5</xdr:col>
      <xdr:colOff>358775</xdr:colOff>
      <xdr:row>34</xdr:row>
      <xdr:rowOff>100140</xdr:rowOff>
    </xdr:to>
    <xdr:cxnSp macro="">
      <xdr:nvCxnSpPr>
        <xdr:cNvPr id="64" name="直線コネクタ 63"/>
        <xdr:cNvCxnSpPr/>
      </xdr:nvCxnSpPr>
      <xdr:spPr>
        <a:xfrm>
          <a:off x="2908300" y="5910047"/>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168580</xdr:rowOff>
    </xdr:from>
    <xdr:to>
      <xdr:col>5</xdr:col>
      <xdr:colOff>409575</xdr:colOff>
      <xdr:row>35</xdr:row>
      <xdr:rowOff>98730</xdr:rowOff>
    </xdr:to>
    <xdr:sp macro="" textlink="">
      <xdr:nvSpPr>
        <xdr:cNvPr id="65" name="フローチャート : 判断 64"/>
        <xdr:cNvSpPr/>
      </xdr:nvSpPr>
      <xdr:spPr>
        <a:xfrm>
          <a:off x="3746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89857</xdr:rowOff>
    </xdr:from>
    <xdr:ext cx="534377" cy="259045"/>
    <xdr:sp macro="" textlink="">
      <xdr:nvSpPr>
        <xdr:cNvPr id="66" name="テキスト ボックス 65"/>
        <xdr:cNvSpPr txBox="1"/>
      </xdr:nvSpPr>
      <xdr:spPr>
        <a:xfrm>
          <a:off x="3530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80747</xdr:rowOff>
    </xdr:from>
    <xdr:to>
      <xdr:col>4</xdr:col>
      <xdr:colOff>155575</xdr:colOff>
      <xdr:row>34</xdr:row>
      <xdr:rowOff>89129</xdr:rowOff>
    </xdr:to>
    <xdr:cxnSp macro="">
      <xdr:nvCxnSpPr>
        <xdr:cNvPr id="67" name="直線コネクタ 66"/>
        <xdr:cNvCxnSpPr/>
      </xdr:nvCxnSpPr>
      <xdr:spPr>
        <a:xfrm flipV="1">
          <a:off x="2019300" y="591004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48666</xdr:rowOff>
    </xdr:from>
    <xdr:to>
      <xdr:col>4</xdr:col>
      <xdr:colOff>206375</xdr:colOff>
      <xdr:row>36</xdr:row>
      <xdr:rowOff>150266</xdr:rowOff>
    </xdr:to>
    <xdr:sp macro="" textlink="">
      <xdr:nvSpPr>
        <xdr:cNvPr id="68" name="フローチャート : 判断 67"/>
        <xdr:cNvSpPr/>
      </xdr:nvSpPr>
      <xdr:spPr>
        <a:xfrm>
          <a:off x="2857500" y="62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141393</xdr:rowOff>
    </xdr:from>
    <xdr:ext cx="534377" cy="259045"/>
    <xdr:sp macro="" textlink="">
      <xdr:nvSpPr>
        <xdr:cNvPr id="69" name="テキスト ボックス 68"/>
        <xdr:cNvSpPr txBox="1"/>
      </xdr:nvSpPr>
      <xdr:spPr>
        <a:xfrm>
          <a:off x="2641111" y="63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61582</xdr:rowOff>
    </xdr:from>
    <xdr:to>
      <xdr:col>2</xdr:col>
      <xdr:colOff>638175</xdr:colOff>
      <xdr:row>34</xdr:row>
      <xdr:rowOff>89129</xdr:rowOff>
    </xdr:to>
    <xdr:cxnSp macro="">
      <xdr:nvCxnSpPr>
        <xdr:cNvPr id="70" name="直線コネクタ 69"/>
        <xdr:cNvCxnSpPr/>
      </xdr:nvCxnSpPr>
      <xdr:spPr>
        <a:xfrm>
          <a:off x="1130300" y="5890882"/>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57429</xdr:rowOff>
    </xdr:from>
    <xdr:to>
      <xdr:col>3</xdr:col>
      <xdr:colOff>3175</xdr:colOff>
      <xdr:row>36</xdr:row>
      <xdr:rowOff>159029</xdr:rowOff>
    </xdr:to>
    <xdr:sp macro="" textlink="">
      <xdr:nvSpPr>
        <xdr:cNvPr id="71" name="フローチャート : 判断 70"/>
        <xdr:cNvSpPr/>
      </xdr:nvSpPr>
      <xdr:spPr>
        <a:xfrm>
          <a:off x="1968500" y="622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150156</xdr:rowOff>
    </xdr:from>
    <xdr:ext cx="534377" cy="259045"/>
    <xdr:sp macro="" textlink="">
      <xdr:nvSpPr>
        <xdr:cNvPr id="72" name="テキスト ボックス 71"/>
        <xdr:cNvSpPr txBox="1"/>
      </xdr:nvSpPr>
      <xdr:spPr>
        <a:xfrm>
          <a:off x="1752111" y="63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28423</xdr:rowOff>
    </xdr:from>
    <xdr:to>
      <xdr:col>1</xdr:col>
      <xdr:colOff>485775</xdr:colOff>
      <xdr:row>36</xdr:row>
      <xdr:rowOff>130023</xdr:rowOff>
    </xdr:to>
    <xdr:sp macro="" textlink="">
      <xdr:nvSpPr>
        <xdr:cNvPr id="73" name="フローチャート : 判断 72"/>
        <xdr:cNvSpPr/>
      </xdr:nvSpPr>
      <xdr:spPr>
        <a:xfrm>
          <a:off x="1079500" y="620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121150</xdr:rowOff>
    </xdr:from>
    <xdr:ext cx="534377" cy="259045"/>
    <xdr:sp macro="" textlink="">
      <xdr:nvSpPr>
        <xdr:cNvPr id="74" name="テキスト ボックス 73"/>
        <xdr:cNvSpPr txBox="1"/>
      </xdr:nvSpPr>
      <xdr:spPr>
        <a:xfrm>
          <a:off x="863111" y="62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76391</xdr:rowOff>
    </xdr:from>
    <xdr:to>
      <xdr:col>6</xdr:col>
      <xdr:colOff>561975</xdr:colOff>
      <xdr:row>35</xdr:row>
      <xdr:rowOff>6541</xdr:rowOff>
    </xdr:to>
    <xdr:sp macro="" textlink="">
      <xdr:nvSpPr>
        <xdr:cNvPr id="80" name="円/楕円 79"/>
        <xdr:cNvSpPr/>
      </xdr:nvSpPr>
      <xdr:spPr>
        <a:xfrm>
          <a:off x="4584700" y="590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99268</xdr:rowOff>
    </xdr:from>
    <xdr:ext cx="534377" cy="259045"/>
    <xdr:sp macro="" textlink="">
      <xdr:nvSpPr>
        <xdr:cNvPr id="81" name="人件費該当値テキスト"/>
        <xdr:cNvSpPr txBox="1"/>
      </xdr:nvSpPr>
      <xdr:spPr>
        <a:xfrm>
          <a:off x="4686300" y="575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90,985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49340</xdr:rowOff>
    </xdr:from>
    <xdr:to>
      <xdr:col>5</xdr:col>
      <xdr:colOff>409575</xdr:colOff>
      <xdr:row>34</xdr:row>
      <xdr:rowOff>150940</xdr:rowOff>
    </xdr:to>
    <xdr:sp macro="" textlink="">
      <xdr:nvSpPr>
        <xdr:cNvPr id="82" name="円/楕円 81"/>
        <xdr:cNvSpPr/>
      </xdr:nvSpPr>
      <xdr:spPr>
        <a:xfrm>
          <a:off x="3746500" y="58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167467</xdr:rowOff>
    </xdr:from>
    <xdr:ext cx="534377" cy="259045"/>
    <xdr:sp macro="" textlink="">
      <xdr:nvSpPr>
        <xdr:cNvPr id="83" name="テキスト ボックス 82"/>
        <xdr:cNvSpPr txBox="1"/>
      </xdr:nvSpPr>
      <xdr:spPr>
        <a:xfrm>
          <a:off x="3530111" y="565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93,115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29947</xdr:rowOff>
    </xdr:from>
    <xdr:to>
      <xdr:col>4</xdr:col>
      <xdr:colOff>206375</xdr:colOff>
      <xdr:row>34</xdr:row>
      <xdr:rowOff>131547</xdr:rowOff>
    </xdr:to>
    <xdr:sp macro="" textlink="">
      <xdr:nvSpPr>
        <xdr:cNvPr id="84" name="円/楕円 83"/>
        <xdr:cNvSpPr/>
      </xdr:nvSpPr>
      <xdr:spPr>
        <a:xfrm>
          <a:off x="2857500" y="585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148074</xdr:rowOff>
    </xdr:from>
    <xdr:ext cx="534377" cy="259045"/>
    <xdr:sp macro="" textlink="">
      <xdr:nvSpPr>
        <xdr:cNvPr id="85" name="テキスト ボックス 84"/>
        <xdr:cNvSpPr txBox="1"/>
      </xdr:nvSpPr>
      <xdr:spPr>
        <a:xfrm>
          <a:off x="2641111" y="56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94,642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38329</xdr:rowOff>
    </xdr:from>
    <xdr:to>
      <xdr:col>3</xdr:col>
      <xdr:colOff>3175</xdr:colOff>
      <xdr:row>34</xdr:row>
      <xdr:rowOff>139929</xdr:rowOff>
    </xdr:to>
    <xdr:sp macro="" textlink="">
      <xdr:nvSpPr>
        <xdr:cNvPr id="86" name="円/楕円 85"/>
        <xdr:cNvSpPr/>
      </xdr:nvSpPr>
      <xdr:spPr>
        <a:xfrm>
          <a:off x="1968500" y="586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156456</xdr:rowOff>
    </xdr:from>
    <xdr:ext cx="534377" cy="259045"/>
    <xdr:sp macro="" textlink="">
      <xdr:nvSpPr>
        <xdr:cNvPr id="87" name="テキスト ボックス 86"/>
        <xdr:cNvSpPr txBox="1"/>
      </xdr:nvSpPr>
      <xdr:spPr>
        <a:xfrm>
          <a:off x="1752111" y="564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93,982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10782</xdr:rowOff>
    </xdr:from>
    <xdr:to>
      <xdr:col>1</xdr:col>
      <xdr:colOff>485775</xdr:colOff>
      <xdr:row>34</xdr:row>
      <xdr:rowOff>112382</xdr:rowOff>
    </xdr:to>
    <xdr:sp macro="" textlink="">
      <xdr:nvSpPr>
        <xdr:cNvPr id="88" name="円/楕円 87"/>
        <xdr:cNvSpPr/>
      </xdr:nvSpPr>
      <xdr:spPr>
        <a:xfrm>
          <a:off x="1079500" y="584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128909</xdr:rowOff>
    </xdr:from>
    <xdr:ext cx="534377" cy="259045"/>
    <xdr:sp macro="" textlink="">
      <xdr:nvSpPr>
        <xdr:cNvPr id="89" name="テキスト ボックス 88"/>
        <xdr:cNvSpPr txBox="1"/>
      </xdr:nvSpPr>
      <xdr:spPr>
        <a:xfrm>
          <a:off x="863111" y="56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136068</xdr:rowOff>
    </xdr:from>
    <xdr:to>
      <xdr:col>6</xdr:col>
      <xdr:colOff>511175</xdr:colOff>
      <xdr:row>56</xdr:row>
      <xdr:rowOff>163970</xdr:rowOff>
    </xdr:to>
    <xdr:cxnSp macro="">
      <xdr:nvCxnSpPr>
        <xdr:cNvPr id="119" name="直線コネクタ 118"/>
        <xdr:cNvCxnSpPr/>
      </xdr:nvCxnSpPr>
      <xdr:spPr>
        <a:xfrm flipV="1">
          <a:off x="3797300" y="9737268"/>
          <a:ext cx="838200" cy="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163970</xdr:rowOff>
    </xdr:from>
    <xdr:to>
      <xdr:col>5</xdr:col>
      <xdr:colOff>358775</xdr:colOff>
      <xdr:row>57</xdr:row>
      <xdr:rowOff>15672</xdr:rowOff>
    </xdr:to>
    <xdr:cxnSp macro="">
      <xdr:nvCxnSpPr>
        <xdr:cNvPr id="122" name="直線コネクタ 121"/>
        <xdr:cNvCxnSpPr/>
      </xdr:nvCxnSpPr>
      <xdr:spPr>
        <a:xfrm flipV="1">
          <a:off x="2908300" y="9765170"/>
          <a:ext cx="8890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166598</xdr:rowOff>
    </xdr:from>
    <xdr:to>
      <xdr:col>5</xdr:col>
      <xdr:colOff>409575</xdr:colOff>
      <xdr:row>56</xdr:row>
      <xdr:rowOff>96748</xdr:rowOff>
    </xdr:to>
    <xdr:sp macro="" textlink="">
      <xdr:nvSpPr>
        <xdr:cNvPr id="123" name="フローチャート : 判断 122"/>
        <xdr:cNvSpPr/>
      </xdr:nvSpPr>
      <xdr:spPr>
        <a:xfrm>
          <a:off x="3746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113275</xdr:rowOff>
    </xdr:from>
    <xdr:ext cx="534377" cy="259045"/>
    <xdr:sp macro="" textlink="">
      <xdr:nvSpPr>
        <xdr:cNvPr id="124" name="テキスト ボックス 123"/>
        <xdr:cNvSpPr txBox="1"/>
      </xdr:nvSpPr>
      <xdr:spPr>
        <a:xfrm>
          <a:off x="3530111" y="93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15672</xdr:rowOff>
    </xdr:from>
    <xdr:to>
      <xdr:col>4</xdr:col>
      <xdr:colOff>155575</xdr:colOff>
      <xdr:row>57</xdr:row>
      <xdr:rowOff>50800</xdr:rowOff>
    </xdr:to>
    <xdr:cxnSp macro="">
      <xdr:nvCxnSpPr>
        <xdr:cNvPr id="125" name="直線コネクタ 124"/>
        <xdr:cNvCxnSpPr/>
      </xdr:nvCxnSpPr>
      <xdr:spPr>
        <a:xfrm flipV="1">
          <a:off x="2019300" y="9788322"/>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15113</xdr:rowOff>
    </xdr:from>
    <xdr:to>
      <xdr:col>4</xdr:col>
      <xdr:colOff>206375</xdr:colOff>
      <xdr:row>56</xdr:row>
      <xdr:rowOff>116713</xdr:rowOff>
    </xdr:to>
    <xdr:sp macro="" textlink="">
      <xdr:nvSpPr>
        <xdr:cNvPr id="126" name="フローチャート : 判断 125"/>
        <xdr:cNvSpPr/>
      </xdr:nvSpPr>
      <xdr:spPr>
        <a:xfrm>
          <a:off x="2857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133240</xdr:rowOff>
    </xdr:from>
    <xdr:ext cx="534377" cy="259045"/>
    <xdr:sp macro="" textlink="">
      <xdr:nvSpPr>
        <xdr:cNvPr id="127" name="テキスト ボックス 126"/>
        <xdr:cNvSpPr txBox="1"/>
      </xdr:nvSpPr>
      <xdr:spPr>
        <a:xfrm>
          <a:off x="2641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50800</xdr:rowOff>
    </xdr:from>
    <xdr:to>
      <xdr:col>2</xdr:col>
      <xdr:colOff>638175</xdr:colOff>
      <xdr:row>57</xdr:row>
      <xdr:rowOff>67310</xdr:rowOff>
    </xdr:to>
    <xdr:cxnSp macro="">
      <xdr:nvCxnSpPr>
        <xdr:cNvPr id="128" name="直線コネクタ 127"/>
        <xdr:cNvCxnSpPr/>
      </xdr:nvCxnSpPr>
      <xdr:spPr>
        <a:xfrm flipV="1">
          <a:off x="1130300" y="982345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11849</xdr:rowOff>
    </xdr:from>
    <xdr:to>
      <xdr:col>3</xdr:col>
      <xdr:colOff>3175</xdr:colOff>
      <xdr:row>56</xdr:row>
      <xdr:rowOff>113449</xdr:rowOff>
    </xdr:to>
    <xdr:sp macro="" textlink="">
      <xdr:nvSpPr>
        <xdr:cNvPr id="129" name="フローチャート : 判断 128"/>
        <xdr:cNvSpPr/>
      </xdr:nvSpPr>
      <xdr:spPr>
        <a:xfrm>
          <a:off x="1968500" y="961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129976</xdr:rowOff>
    </xdr:from>
    <xdr:ext cx="534377" cy="259045"/>
    <xdr:sp macro="" textlink="">
      <xdr:nvSpPr>
        <xdr:cNvPr id="130" name="テキスト ボックス 129"/>
        <xdr:cNvSpPr txBox="1"/>
      </xdr:nvSpPr>
      <xdr:spPr>
        <a:xfrm>
          <a:off x="1752111" y="93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86284</xdr:rowOff>
    </xdr:from>
    <xdr:to>
      <xdr:col>1</xdr:col>
      <xdr:colOff>485775</xdr:colOff>
      <xdr:row>57</xdr:row>
      <xdr:rowOff>16434</xdr:rowOff>
    </xdr:to>
    <xdr:sp macro="" textlink="">
      <xdr:nvSpPr>
        <xdr:cNvPr id="131" name="フローチャート : 判断 130"/>
        <xdr:cNvSpPr/>
      </xdr:nvSpPr>
      <xdr:spPr>
        <a:xfrm>
          <a:off x="1079500" y="968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32961</xdr:rowOff>
    </xdr:from>
    <xdr:ext cx="534377" cy="259045"/>
    <xdr:sp macro="" textlink="">
      <xdr:nvSpPr>
        <xdr:cNvPr id="132" name="テキスト ボックス 131"/>
        <xdr:cNvSpPr txBox="1"/>
      </xdr:nvSpPr>
      <xdr:spPr>
        <a:xfrm>
          <a:off x="863111" y="94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85268</xdr:rowOff>
    </xdr:from>
    <xdr:to>
      <xdr:col>6</xdr:col>
      <xdr:colOff>561975</xdr:colOff>
      <xdr:row>57</xdr:row>
      <xdr:rowOff>15418</xdr:rowOff>
    </xdr:to>
    <xdr:sp macro="" textlink="">
      <xdr:nvSpPr>
        <xdr:cNvPr id="138" name="円/楕円 137"/>
        <xdr:cNvSpPr/>
      </xdr:nvSpPr>
      <xdr:spPr>
        <a:xfrm>
          <a:off x="4584700" y="968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63695</xdr:rowOff>
    </xdr:from>
    <xdr:ext cx="534377" cy="259045"/>
    <xdr:sp macro="" textlink="">
      <xdr:nvSpPr>
        <xdr:cNvPr id="139" name="物件費該当値テキスト"/>
        <xdr:cNvSpPr txBox="1"/>
      </xdr:nvSpPr>
      <xdr:spPr>
        <a:xfrm>
          <a:off x="4686300" y="96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63,286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113170</xdr:rowOff>
    </xdr:from>
    <xdr:to>
      <xdr:col>5</xdr:col>
      <xdr:colOff>409575</xdr:colOff>
      <xdr:row>57</xdr:row>
      <xdr:rowOff>43320</xdr:rowOff>
    </xdr:to>
    <xdr:sp macro="" textlink="">
      <xdr:nvSpPr>
        <xdr:cNvPr id="140" name="円/楕円 139"/>
        <xdr:cNvSpPr/>
      </xdr:nvSpPr>
      <xdr:spPr>
        <a:xfrm>
          <a:off x="3746500" y="97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34447</xdr:rowOff>
    </xdr:from>
    <xdr:ext cx="534377" cy="259045"/>
    <xdr:sp macro="" textlink="">
      <xdr:nvSpPr>
        <xdr:cNvPr id="141" name="テキスト ボックス 140"/>
        <xdr:cNvSpPr txBox="1"/>
      </xdr:nvSpPr>
      <xdr:spPr>
        <a:xfrm>
          <a:off x="3530111" y="980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136322</xdr:rowOff>
    </xdr:from>
    <xdr:to>
      <xdr:col>4</xdr:col>
      <xdr:colOff>206375</xdr:colOff>
      <xdr:row>57</xdr:row>
      <xdr:rowOff>66472</xdr:rowOff>
    </xdr:to>
    <xdr:sp macro="" textlink="">
      <xdr:nvSpPr>
        <xdr:cNvPr id="142" name="円/楕円 141"/>
        <xdr:cNvSpPr/>
      </xdr:nvSpPr>
      <xdr:spPr>
        <a:xfrm>
          <a:off x="2857500" y="97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57599</xdr:rowOff>
    </xdr:from>
    <xdr:ext cx="534377" cy="259045"/>
    <xdr:sp macro="" textlink="">
      <xdr:nvSpPr>
        <xdr:cNvPr id="143" name="テキスト ボックス 142"/>
        <xdr:cNvSpPr txBox="1"/>
      </xdr:nvSpPr>
      <xdr:spPr>
        <a:xfrm>
          <a:off x="2641111" y="98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0</xdr:rowOff>
    </xdr:from>
    <xdr:to>
      <xdr:col>3</xdr:col>
      <xdr:colOff>3175</xdr:colOff>
      <xdr:row>57</xdr:row>
      <xdr:rowOff>101600</xdr:rowOff>
    </xdr:to>
    <xdr:sp macro="" textlink="">
      <xdr:nvSpPr>
        <xdr:cNvPr id="144" name="円/楕円 143"/>
        <xdr:cNvSpPr/>
      </xdr:nvSpPr>
      <xdr:spPr>
        <a:xfrm>
          <a:off x="19685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92727</xdr:rowOff>
    </xdr:from>
    <xdr:ext cx="534377" cy="259045"/>
    <xdr:sp macro="" textlink="">
      <xdr:nvSpPr>
        <xdr:cNvPr id="145" name="テキスト ボックス 144"/>
        <xdr:cNvSpPr txBox="1"/>
      </xdr:nvSpPr>
      <xdr:spPr>
        <a:xfrm>
          <a:off x="1752111" y="98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16510</xdr:rowOff>
    </xdr:from>
    <xdr:to>
      <xdr:col>1</xdr:col>
      <xdr:colOff>485775</xdr:colOff>
      <xdr:row>57</xdr:row>
      <xdr:rowOff>118110</xdr:rowOff>
    </xdr:to>
    <xdr:sp macro="" textlink="">
      <xdr:nvSpPr>
        <xdr:cNvPr id="146" name="円/楕円 145"/>
        <xdr:cNvSpPr/>
      </xdr:nvSpPr>
      <xdr:spPr>
        <a:xfrm>
          <a:off x="1079500" y="97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109237</xdr:rowOff>
    </xdr:from>
    <xdr:ext cx="534377" cy="259045"/>
    <xdr:sp macro="" textlink="">
      <xdr:nvSpPr>
        <xdr:cNvPr id="147" name="テキスト ボックス 146"/>
        <xdr:cNvSpPr txBox="1"/>
      </xdr:nvSpPr>
      <xdr:spPr>
        <a:xfrm>
          <a:off x="863111" y="988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136108</xdr:rowOff>
    </xdr:from>
    <xdr:to>
      <xdr:col>6</xdr:col>
      <xdr:colOff>511175</xdr:colOff>
      <xdr:row>79</xdr:row>
      <xdr:rowOff>12729</xdr:rowOff>
    </xdr:to>
    <xdr:cxnSp macro="">
      <xdr:nvCxnSpPr>
        <xdr:cNvPr id="178" name="直線コネクタ 177"/>
        <xdr:cNvCxnSpPr/>
      </xdr:nvCxnSpPr>
      <xdr:spPr>
        <a:xfrm flipV="1">
          <a:off x="3797300" y="13509208"/>
          <a:ext cx="838200" cy="4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12729</xdr:rowOff>
    </xdr:from>
    <xdr:to>
      <xdr:col>5</xdr:col>
      <xdr:colOff>358775</xdr:colOff>
      <xdr:row>79</xdr:row>
      <xdr:rowOff>35099</xdr:rowOff>
    </xdr:to>
    <xdr:cxnSp macro="">
      <xdr:nvCxnSpPr>
        <xdr:cNvPr id="181" name="直線コネクタ 180"/>
        <xdr:cNvCxnSpPr/>
      </xdr:nvCxnSpPr>
      <xdr:spPr>
        <a:xfrm flipV="1">
          <a:off x="2908300" y="13557279"/>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166624</xdr:rowOff>
    </xdr:from>
    <xdr:to>
      <xdr:col>5</xdr:col>
      <xdr:colOff>409575</xdr:colOff>
      <xdr:row>78</xdr:row>
      <xdr:rowOff>96774</xdr:rowOff>
    </xdr:to>
    <xdr:sp macro="" textlink="">
      <xdr:nvSpPr>
        <xdr:cNvPr id="182" name="フローチャート : 判断 181"/>
        <xdr:cNvSpPr/>
      </xdr:nvSpPr>
      <xdr:spPr>
        <a:xfrm>
          <a:off x="3746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113301</xdr:rowOff>
    </xdr:from>
    <xdr:ext cx="469744" cy="259045"/>
    <xdr:sp macro="" textlink="">
      <xdr:nvSpPr>
        <xdr:cNvPr id="183" name="テキスト ボックス 182"/>
        <xdr:cNvSpPr txBox="1"/>
      </xdr:nvSpPr>
      <xdr:spPr>
        <a:xfrm>
          <a:off x="3562427" y="131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35099</xdr:rowOff>
    </xdr:from>
    <xdr:to>
      <xdr:col>4</xdr:col>
      <xdr:colOff>155575</xdr:colOff>
      <xdr:row>79</xdr:row>
      <xdr:rowOff>45549</xdr:rowOff>
    </xdr:to>
    <xdr:cxnSp macro="">
      <xdr:nvCxnSpPr>
        <xdr:cNvPr id="184" name="直線コネクタ 183"/>
        <xdr:cNvCxnSpPr/>
      </xdr:nvCxnSpPr>
      <xdr:spPr>
        <a:xfrm flipV="1">
          <a:off x="2019300" y="13579649"/>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48112</xdr:rowOff>
    </xdr:from>
    <xdr:to>
      <xdr:col>4</xdr:col>
      <xdr:colOff>206375</xdr:colOff>
      <xdr:row>78</xdr:row>
      <xdr:rowOff>149712</xdr:rowOff>
    </xdr:to>
    <xdr:sp macro="" textlink="">
      <xdr:nvSpPr>
        <xdr:cNvPr id="185" name="フローチャート : 判断 184"/>
        <xdr:cNvSpPr/>
      </xdr:nvSpPr>
      <xdr:spPr>
        <a:xfrm>
          <a:off x="2857500" y="134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166239</xdr:rowOff>
    </xdr:from>
    <xdr:ext cx="469744" cy="259045"/>
    <xdr:sp macro="" textlink="">
      <xdr:nvSpPr>
        <xdr:cNvPr id="186" name="テキスト ボックス 185"/>
        <xdr:cNvSpPr txBox="1"/>
      </xdr:nvSpPr>
      <xdr:spPr>
        <a:xfrm>
          <a:off x="2673427" y="131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45549</xdr:rowOff>
    </xdr:from>
    <xdr:to>
      <xdr:col>2</xdr:col>
      <xdr:colOff>638175</xdr:colOff>
      <xdr:row>79</xdr:row>
      <xdr:rowOff>57142</xdr:rowOff>
    </xdr:to>
    <xdr:cxnSp macro="">
      <xdr:nvCxnSpPr>
        <xdr:cNvPr id="187" name="直線コネクタ 186"/>
        <xdr:cNvCxnSpPr/>
      </xdr:nvCxnSpPr>
      <xdr:spPr>
        <a:xfrm flipV="1">
          <a:off x="1130300" y="13590099"/>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65549</xdr:rowOff>
    </xdr:from>
    <xdr:to>
      <xdr:col>3</xdr:col>
      <xdr:colOff>3175</xdr:colOff>
      <xdr:row>78</xdr:row>
      <xdr:rowOff>167149</xdr:rowOff>
    </xdr:to>
    <xdr:sp macro="" textlink="">
      <xdr:nvSpPr>
        <xdr:cNvPr id="188" name="フローチャート : 判断 187"/>
        <xdr:cNvSpPr/>
      </xdr:nvSpPr>
      <xdr:spPr>
        <a:xfrm>
          <a:off x="1968500" y="1343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12226</xdr:rowOff>
    </xdr:from>
    <xdr:ext cx="469744" cy="259045"/>
    <xdr:sp macro="" textlink="">
      <xdr:nvSpPr>
        <xdr:cNvPr id="189" name="テキスト ボックス 188"/>
        <xdr:cNvSpPr txBox="1"/>
      </xdr:nvSpPr>
      <xdr:spPr>
        <a:xfrm>
          <a:off x="1784427" y="1321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73093</xdr:rowOff>
    </xdr:from>
    <xdr:to>
      <xdr:col>1</xdr:col>
      <xdr:colOff>485775</xdr:colOff>
      <xdr:row>79</xdr:row>
      <xdr:rowOff>3243</xdr:rowOff>
    </xdr:to>
    <xdr:sp macro="" textlink="">
      <xdr:nvSpPr>
        <xdr:cNvPr id="190" name="フローチャート : 判断 189"/>
        <xdr:cNvSpPr/>
      </xdr:nvSpPr>
      <xdr:spPr>
        <a:xfrm>
          <a:off x="1079500" y="1344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19770</xdr:rowOff>
    </xdr:from>
    <xdr:ext cx="469744" cy="259045"/>
    <xdr:sp macro="" textlink="">
      <xdr:nvSpPr>
        <xdr:cNvPr id="191" name="テキスト ボックス 190"/>
        <xdr:cNvSpPr txBox="1"/>
      </xdr:nvSpPr>
      <xdr:spPr>
        <a:xfrm>
          <a:off x="895427" y="1322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85308</xdr:rowOff>
    </xdr:from>
    <xdr:to>
      <xdr:col>6</xdr:col>
      <xdr:colOff>561975</xdr:colOff>
      <xdr:row>79</xdr:row>
      <xdr:rowOff>15458</xdr:rowOff>
    </xdr:to>
    <xdr:sp macro="" textlink="">
      <xdr:nvSpPr>
        <xdr:cNvPr id="197" name="円/楕円 196"/>
        <xdr:cNvSpPr/>
      </xdr:nvSpPr>
      <xdr:spPr>
        <a:xfrm>
          <a:off x="4584700" y="134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63735</xdr:rowOff>
    </xdr:from>
    <xdr:ext cx="469744" cy="259045"/>
    <xdr:sp macro="" textlink="">
      <xdr:nvSpPr>
        <xdr:cNvPr id="198" name="維持補修費該当値テキスト"/>
        <xdr:cNvSpPr txBox="1"/>
      </xdr:nvSpPr>
      <xdr:spPr>
        <a:xfrm>
          <a:off x="4686300" y="134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133379</xdr:rowOff>
    </xdr:from>
    <xdr:to>
      <xdr:col>5</xdr:col>
      <xdr:colOff>409575</xdr:colOff>
      <xdr:row>79</xdr:row>
      <xdr:rowOff>63529</xdr:rowOff>
    </xdr:to>
    <xdr:sp macro="" textlink="">
      <xdr:nvSpPr>
        <xdr:cNvPr id="199" name="円/楕円 198"/>
        <xdr:cNvSpPr/>
      </xdr:nvSpPr>
      <xdr:spPr>
        <a:xfrm>
          <a:off x="3746500" y="135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54656</xdr:rowOff>
    </xdr:from>
    <xdr:ext cx="469744" cy="259045"/>
    <xdr:sp macro="" textlink="">
      <xdr:nvSpPr>
        <xdr:cNvPr id="200" name="テキスト ボックス 199"/>
        <xdr:cNvSpPr txBox="1"/>
      </xdr:nvSpPr>
      <xdr:spPr>
        <a:xfrm>
          <a:off x="3562427" y="1359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155749</xdr:rowOff>
    </xdr:from>
    <xdr:to>
      <xdr:col>4</xdr:col>
      <xdr:colOff>206375</xdr:colOff>
      <xdr:row>79</xdr:row>
      <xdr:rowOff>85899</xdr:rowOff>
    </xdr:to>
    <xdr:sp macro="" textlink="">
      <xdr:nvSpPr>
        <xdr:cNvPr id="201" name="円/楕円 200"/>
        <xdr:cNvSpPr/>
      </xdr:nvSpPr>
      <xdr:spPr>
        <a:xfrm>
          <a:off x="2857500" y="135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77026</xdr:rowOff>
    </xdr:from>
    <xdr:ext cx="469744" cy="259045"/>
    <xdr:sp macro="" textlink="">
      <xdr:nvSpPr>
        <xdr:cNvPr id="202" name="テキスト ボックス 201"/>
        <xdr:cNvSpPr txBox="1"/>
      </xdr:nvSpPr>
      <xdr:spPr>
        <a:xfrm>
          <a:off x="2673427" y="1362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166199</xdr:rowOff>
    </xdr:from>
    <xdr:to>
      <xdr:col>3</xdr:col>
      <xdr:colOff>3175</xdr:colOff>
      <xdr:row>79</xdr:row>
      <xdr:rowOff>96349</xdr:rowOff>
    </xdr:to>
    <xdr:sp macro="" textlink="">
      <xdr:nvSpPr>
        <xdr:cNvPr id="203" name="円/楕円 202"/>
        <xdr:cNvSpPr/>
      </xdr:nvSpPr>
      <xdr:spPr>
        <a:xfrm>
          <a:off x="1968500" y="135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87476</xdr:rowOff>
    </xdr:from>
    <xdr:ext cx="469744" cy="259045"/>
    <xdr:sp macro="" textlink="">
      <xdr:nvSpPr>
        <xdr:cNvPr id="204" name="テキスト ボックス 203"/>
        <xdr:cNvSpPr txBox="1"/>
      </xdr:nvSpPr>
      <xdr:spPr>
        <a:xfrm>
          <a:off x="1784427" y="1363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6342</xdr:rowOff>
    </xdr:from>
    <xdr:to>
      <xdr:col>1</xdr:col>
      <xdr:colOff>485775</xdr:colOff>
      <xdr:row>79</xdr:row>
      <xdr:rowOff>107942</xdr:rowOff>
    </xdr:to>
    <xdr:sp macro="" textlink="">
      <xdr:nvSpPr>
        <xdr:cNvPr id="205" name="円/楕円 204"/>
        <xdr:cNvSpPr/>
      </xdr:nvSpPr>
      <xdr:spPr>
        <a:xfrm>
          <a:off x="1079500" y="135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99069</xdr:rowOff>
    </xdr:from>
    <xdr:ext cx="469744" cy="259045"/>
    <xdr:sp macro="" textlink="">
      <xdr:nvSpPr>
        <xdr:cNvPr id="206" name="テキスト ボックス 205"/>
        <xdr:cNvSpPr txBox="1"/>
      </xdr:nvSpPr>
      <xdr:spPr>
        <a:xfrm>
          <a:off x="895427" y="136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121450</xdr:rowOff>
    </xdr:from>
    <xdr:to>
      <xdr:col>6</xdr:col>
      <xdr:colOff>511175</xdr:colOff>
      <xdr:row>95</xdr:row>
      <xdr:rowOff>41593</xdr:rowOff>
    </xdr:to>
    <xdr:cxnSp macro="">
      <xdr:nvCxnSpPr>
        <xdr:cNvPr id="236" name="直線コネクタ 235"/>
        <xdr:cNvCxnSpPr/>
      </xdr:nvCxnSpPr>
      <xdr:spPr>
        <a:xfrm flipV="1">
          <a:off x="3797300" y="16237750"/>
          <a:ext cx="838200" cy="9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41593</xdr:rowOff>
    </xdr:from>
    <xdr:to>
      <xdr:col>5</xdr:col>
      <xdr:colOff>358775</xdr:colOff>
      <xdr:row>95</xdr:row>
      <xdr:rowOff>157302</xdr:rowOff>
    </xdr:to>
    <xdr:cxnSp macro="">
      <xdr:nvCxnSpPr>
        <xdr:cNvPr id="239" name="直線コネクタ 238"/>
        <xdr:cNvCxnSpPr/>
      </xdr:nvCxnSpPr>
      <xdr:spPr>
        <a:xfrm flipV="1">
          <a:off x="2908300" y="16329343"/>
          <a:ext cx="889000" cy="1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33820</xdr:rowOff>
    </xdr:from>
    <xdr:to>
      <xdr:col>5</xdr:col>
      <xdr:colOff>409575</xdr:colOff>
      <xdr:row>97</xdr:row>
      <xdr:rowOff>135420</xdr:rowOff>
    </xdr:to>
    <xdr:sp macro="" textlink="">
      <xdr:nvSpPr>
        <xdr:cNvPr id="240" name="フローチャート : 判断 239"/>
        <xdr:cNvSpPr/>
      </xdr:nvSpPr>
      <xdr:spPr>
        <a:xfrm>
          <a:off x="3746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126547</xdr:rowOff>
    </xdr:from>
    <xdr:ext cx="534377" cy="259045"/>
    <xdr:sp macro="" textlink="">
      <xdr:nvSpPr>
        <xdr:cNvPr id="241" name="テキスト ボックス 240"/>
        <xdr:cNvSpPr txBox="1"/>
      </xdr:nvSpPr>
      <xdr:spPr>
        <a:xfrm>
          <a:off x="3530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157302</xdr:rowOff>
    </xdr:from>
    <xdr:to>
      <xdr:col>4</xdr:col>
      <xdr:colOff>155575</xdr:colOff>
      <xdr:row>96</xdr:row>
      <xdr:rowOff>58077</xdr:rowOff>
    </xdr:to>
    <xdr:cxnSp macro="">
      <xdr:nvCxnSpPr>
        <xdr:cNvPr id="242" name="直線コネクタ 241"/>
        <xdr:cNvCxnSpPr/>
      </xdr:nvCxnSpPr>
      <xdr:spPr>
        <a:xfrm flipV="1">
          <a:off x="2019300" y="16445052"/>
          <a:ext cx="889000" cy="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50609</xdr:rowOff>
    </xdr:from>
    <xdr:to>
      <xdr:col>4</xdr:col>
      <xdr:colOff>206375</xdr:colOff>
      <xdr:row>98</xdr:row>
      <xdr:rowOff>152209</xdr:rowOff>
    </xdr:to>
    <xdr:sp macro="" textlink="">
      <xdr:nvSpPr>
        <xdr:cNvPr id="243" name="フローチャート : 判断 242"/>
        <xdr:cNvSpPr/>
      </xdr:nvSpPr>
      <xdr:spPr>
        <a:xfrm>
          <a:off x="2857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143336</xdr:rowOff>
    </xdr:from>
    <xdr:ext cx="534377" cy="259045"/>
    <xdr:sp macro="" textlink="">
      <xdr:nvSpPr>
        <xdr:cNvPr id="244" name="テキスト ボックス 243"/>
        <xdr:cNvSpPr txBox="1"/>
      </xdr:nvSpPr>
      <xdr:spPr>
        <a:xfrm>
          <a:off x="2641111" y="16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58077</xdr:rowOff>
    </xdr:from>
    <xdr:to>
      <xdr:col>2</xdr:col>
      <xdr:colOff>638175</xdr:colOff>
      <xdr:row>96</xdr:row>
      <xdr:rowOff>95568</xdr:rowOff>
    </xdr:to>
    <xdr:cxnSp macro="">
      <xdr:nvCxnSpPr>
        <xdr:cNvPr id="245" name="直線コネクタ 244"/>
        <xdr:cNvCxnSpPr/>
      </xdr:nvCxnSpPr>
      <xdr:spPr>
        <a:xfrm flipV="1">
          <a:off x="1130300" y="16517277"/>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107074</xdr:rowOff>
    </xdr:from>
    <xdr:to>
      <xdr:col>3</xdr:col>
      <xdr:colOff>3175</xdr:colOff>
      <xdr:row>99</xdr:row>
      <xdr:rowOff>37224</xdr:rowOff>
    </xdr:to>
    <xdr:sp macro="" textlink="">
      <xdr:nvSpPr>
        <xdr:cNvPr id="246" name="フローチャート : 判断 245"/>
        <xdr:cNvSpPr/>
      </xdr:nvSpPr>
      <xdr:spPr>
        <a:xfrm>
          <a:off x="1968500" y="1690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28351</xdr:rowOff>
    </xdr:from>
    <xdr:ext cx="534377" cy="259045"/>
    <xdr:sp macro="" textlink="">
      <xdr:nvSpPr>
        <xdr:cNvPr id="247" name="テキスト ボックス 246"/>
        <xdr:cNvSpPr txBox="1"/>
      </xdr:nvSpPr>
      <xdr:spPr>
        <a:xfrm>
          <a:off x="1752111" y="170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85077</xdr:rowOff>
    </xdr:from>
    <xdr:to>
      <xdr:col>1</xdr:col>
      <xdr:colOff>485775</xdr:colOff>
      <xdr:row>99</xdr:row>
      <xdr:rowOff>15227</xdr:rowOff>
    </xdr:to>
    <xdr:sp macro="" textlink="">
      <xdr:nvSpPr>
        <xdr:cNvPr id="248" name="フローチャート : 判断 247"/>
        <xdr:cNvSpPr/>
      </xdr:nvSpPr>
      <xdr:spPr>
        <a:xfrm>
          <a:off x="1079500" y="168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6354</xdr:rowOff>
    </xdr:from>
    <xdr:ext cx="534377" cy="259045"/>
    <xdr:sp macro="" textlink="">
      <xdr:nvSpPr>
        <xdr:cNvPr id="249" name="テキスト ボックス 248"/>
        <xdr:cNvSpPr txBox="1"/>
      </xdr:nvSpPr>
      <xdr:spPr>
        <a:xfrm>
          <a:off x="863111" y="169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70650</xdr:rowOff>
    </xdr:from>
    <xdr:to>
      <xdr:col>6</xdr:col>
      <xdr:colOff>561975</xdr:colOff>
      <xdr:row>95</xdr:row>
      <xdr:rowOff>800</xdr:rowOff>
    </xdr:to>
    <xdr:sp macro="" textlink="">
      <xdr:nvSpPr>
        <xdr:cNvPr id="255" name="円/楕円 254"/>
        <xdr:cNvSpPr/>
      </xdr:nvSpPr>
      <xdr:spPr>
        <a:xfrm>
          <a:off x="4584700" y="161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93527</xdr:rowOff>
    </xdr:from>
    <xdr:ext cx="599010" cy="259045"/>
    <xdr:sp macro="" textlink="">
      <xdr:nvSpPr>
        <xdr:cNvPr id="256" name="扶助費該当値テキスト"/>
        <xdr:cNvSpPr txBox="1"/>
      </xdr:nvSpPr>
      <xdr:spPr>
        <a:xfrm>
          <a:off x="4686300" y="1603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121,437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162243</xdr:rowOff>
    </xdr:from>
    <xdr:to>
      <xdr:col>5</xdr:col>
      <xdr:colOff>409575</xdr:colOff>
      <xdr:row>95</xdr:row>
      <xdr:rowOff>92393</xdr:rowOff>
    </xdr:to>
    <xdr:sp macro="" textlink="">
      <xdr:nvSpPr>
        <xdr:cNvPr id="257" name="円/楕円 256"/>
        <xdr:cNvSpPr/>
      </xdr:nvSpPr>
      <xdr:spPr>
        <a:xfrm>
          <a:off x="3746500" y="162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108920</xdr:rowOff>
    </xdr:from>
    <xdr:ext cx="599010" cy="259045"/>
    <xdr:sp macro="" textlink="">
      <xdr:nvSpPr>
        <xdr:cNvPr id="258" name="テキスト ボックス 257"/>
        <xdr:cNvSpPr txBox="1"/>
      </xdr:nvSpPr>
      <xdr:spPr>
        <a:xfrm>
          <a:off x="3497794" y="1605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114,225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106502</xdr:rowOff>
    </xdr:from>
    <xdr:to>
      <xdr:col>4</xdr:col>
      <xdr:colOff>206375</xdr:colOff>
      <xdr:row>96</xdr:row>
      <xdr:rowOff>36652</xdr:rowOff>
    </xdr:to>
    <xdr:sp macro="" textlink="">
      <xdr:nvSpPr>
        <xdr:cNvPr id="259" name="円/楕円 258"/>
        <xdr:cNvSpPr/>
      </xdr:nvSpPr>
      <xdr:spPr>
        <a:xfrm>
          <a:off x="2857500" y="163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53179</xdr:rowOff>
    </xdr:from>
    <xdr:ext cx="599010" cy="259045"/>
    <xdr:sp macro="" textlink="">
      <xdr:nvSpPr>
        <xdr:cNvPr id="260" name="テキスト ボックス 259"/>
        <xdr:cNvSpPr txBox="1"/>
      </xdr:nvSpPr>
      <xdr:spPr>
        <a:xfrm>
          <a:off x="2608794" y="1616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105,114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7277</xdr:rowOff>
    </xdr:from>
    <xdr:to>
      <xdr:col>3</xdr:col>
      <xdr:colOff>3175</xdr:colOff>
      <xdr:row>96</xdr:row>
      <xdr:rowOff>108877</xdr:rowOff>
    </xdr:to>
    <xdr:sp macro="" textlink="">
      <xdr:nvSpPr>
        <xdr:cNvPr id="261" name="円/楕円 260"/>
        <xdr:cNvSpPr/>
      </xdr:nvSpPr>
      <xdr:spPr>
        <a:xfrm>
          <a:off x="1968500" y="164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125404</xdr:rowOff>
    </xdr:from>
    <xdr:ext cx="534377" cy="259045"/>
    <xdr:sp macro="" textlink="">
      <xdr:nvSpPr>
        <xdr:cNvPr id="262" name="テキスト ボックス 261"/>
        <xdr:cNvSpPr txBox="1"/>
      </xdr:nvSpPr>
      <xdr:spPr>
        <a:xfrm>
          <a:off x="1752111" y="162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99,427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44768</xdr:rowOff>
    </xdr:from>
    <xdr:to>
      <xdr:col>1</xdr:col>
      <xdr:colOff>485775</xdr:colOff>
      <xdr:row>96</xdr:row>
      <xdr:rowOff>146368</xdr:rowOff>
    </xdr:to>
    <xdr:sp macro="" textlink="">
      <xdr:nvSpPr>
        <xdr:cNvPr id="263" name="円/楕円 262"/>
        <xdr:cNvSpPr/>
      </xdr:nvSpPr>
      <xdr:spPr>
        <a:xfrm>
          <a:off x="1079500" y="165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162895</xdr:rowOff>
    </xdr:from>
    <xdr:ext cx="534377" cy="259045"/>
    <xdr:sp macro="" textlink="">
      <xdr:nvSpPr>
        <xdr:cNvPr id="264" name="テキスト ボックス 263"/>
        <xdr:cNvSpPr txBox="1"/>
      </xdr:nvSpPr>
      <xdr:spPr>
        <a:xfrm>
          <a:off x="863111" y="162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20714</xdr:rowOff>
    </xdr:from>
    <xdr:to>
      <xdr:col>15</xdr:col>
      <xdr:colOff>180975</xdr:colOff>
      <xdr:row>36</xdr:row>
      <xdr:rowOff>81169</xdr:rowOff>
    </xdr:to>
    <xdr:cxnSp macro="">
      <xdr:nvCxnSpPr>
        <xdr:cNvPr id="297" name="直線コネクタ 296"/>
        <xdr:cNvCxnSpPr/>
      </xdr:nvCxnSpPr>
      <xdr:spPr>
        <a:xfrm>
          <a:off x="9639300" y="6192914"/>
          <a:ext cx="838200" cy="6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20714</xdr:rowOff>
    </xdr:from>
    <xdr:to>
      <xdr:col>14</xdr:col>
      <xdr:colOff>28575</xdr:colOff>
      <xdr:row>36</xdr:row>
      <xdr:rowOff>91780</xdr:rowOff>
    </xdr:to>
    <xdr:cxnSp macro="">
      <xdr:nvCxnSpPr>
        <xdr:cNvPr id="300" name="直線コネクタ 299"/>
        <xdr:cNvCxnSpPr/>
      </xdr:nvCxnSpPr>
      <xdr:spPr>
        <a:xfrm flipV="1">
          <a:off x="8750300" y="6192914"/>
          <a:ext cx="889000" cy="7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142392</xdr:rowOff>
    </xdr:from>
    <xdr:to>
      <xdr:col>14</xdr:col>
      <xdr:colOff>79375</xdr:colOff>
      <xdr:row>36</xdr:row>
      <xdr:rowOff>72542</xdr:rowOff>
    </xdr:to>
    <xdr:sp macro="" textlink="">
      <xdr:nvSpPr>
        <xdr:cNvPr id="301" name="フローチャート : 判断 300"/>
        <xdr:cNvSpPr/>
      </xdr:nvSpPr>
      <xdr:spPr>
        <a:xfrm>
          <a:off x="9588500" y="61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63669</xdr:rowOff>
    </xdr:from>
    <xdr:ext cx="534377" cy="259045"/>
    <xdr:sp macro="" textlink="">
      <xdr:nvSpPr>
        <xdr:cNvPr id="302" name="テキスト ボックス 301"/>
        <xdr:cNvSpPr txBox="1"/>
      </xdr:nvSpPr>
      <xdr:spPr>
        <a:xfrm>
          <a:off x="9372111" y="62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91780</xdr:rowOff>
    </xdr:from>
    <xdr:to>
      <xdr:col>12</xdr:col>
      <xdr:colOff>511175</xdr:colOff>
      <xdr:row>37</xdr:row>
      <xdr:rowOff>997</xdr:rowOff>
    </xdr:to>
    <xdr:cxnSp macro="">
      <xdr:nvCxnSpPr>
        <xdr:cNvPr id="303" name="直線コネクタ 302"/>
        <xdr:cNvCxnSpPr/>
      </xdr:nvCxnSpPr>
      <xdr:spPr>
        <a:xfrm flipV="1">
          <a:off x="7861300" y="6263980"/>
          <a:ext cx="889000" cy="8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135391</xdr:rowOff>
    </xdr:from>
    <xdr:to>
      <xdr:col>12</xdr:col>
      <xdr:colOff>561975</xdr:colOff>
      <xdr:row>37</xdr:row>
      <xdr:rowOff>65541</xdr:rowOff>
    </xdr:to>
    <xdr:sp macro="" textlink="">
      <xdr:nvSpPr>
        <xdr:cNvPr id="304" name="フローチャート : 判断 303"/>
        <xdr:cNvSpPr/>
      </xdr:nvSpPr>
      <xdr:spPr>
        <a:xfrm>
          <a:off x="8699500" y="630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56668</xdr:rowOff>
    </xdr:from>
    <xdr:ext cx="534377" cy="259045"/>
    <xdr:sp macro="" textlink="">
      <xdr:nvSpPr>
        <xdr:cNvPr id="305" name="テキスト ボックス 304"/>
        <xdr:cNvSpPr txBox="1"/>
      </xdr:nvSpPr>
      <xdr:spPr>
        <a:xfrm>
          <a:off x="8483111" y="640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997</xdr:rowOff>
    </xdr:from>
    <xdr:to>
      <xdr:col>11</xdr:col>
      <xdr:colOff>307975</xdr:colOff>
      <xdr:row>37</xdr:row>
      <xdr:rowOff>16542</xdr:rowOff>
    </xdr:to>
    <xdr:cxnSp macro="">
      <xdr:nvCxnSpPr>
        <xdr:cNvPr id="306" name="直線コネクタ 305"/>
        <xdr:cNvCxnSpPr/>
      </xdr:nvCxnSpPr>
      <xdr:spPr>
        <a:xfrm flipV="1">
          <a:off x="6972300" y="634464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135487</xdr:rowOff>
    </xdr:from>
    <xdr:to>
      <xdr:col>11</xdr:col>
      <xdr:colOff>358775</xdr:colOff>
      <xdr:row>37</xdr:row>
      <xdr:rowOff>65637</xdr:rowOff>
    </xdr:to>
    <xdr:sp macro="" textlink="">
      <xdr:nvSpPr>
        <xdr:cNvPr id="307" name="フローチャート : 判断 306"/>
        <xdr:cNvSpPr/>
      </xdr:nvSpPr>
      <xdr:spPr>
        <a:xfrm>
          <a:off x="7810500" y="630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56764</xdr:rowOff>
    </xdr:from>
    <xdr:ext cx="534377" cy="259045"/>
    <xdr:sp macro="" textlink="">
      <xdr:nvSpPr>
        <xdr:cNvPr id="308" name="テキスト ボックス 307"/>
        <xdr:cNvSpPr txBox="1"/>
      </xdr:nvSpPr>
      <xdr:spPr>
        <a:xfrm>
          <a:off x="7594111" y="640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162452</xdr:rowOff>
    </xdr:from>
    <xdr:to>
      <xdr:col>10</xdr:col>
      <xdr:colOff>155575</xdr:colOff>
      <xdr:row>37</xdr:row>
      <xdr:rowOff>92602</xdr:rowOff>
    </xdr:to>
    <xdr:sp macro="" textlink="">
      <xdr:nvSpPr>
        <xdr:cNvPr id="309" name="フローチャート : 判断 308"/>
        <xdr:cNvSpPr/>
      </xdr:nvSpPr>
      <xdr:spPr>
        <a:xfrm>
          <a:off x="6921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83729</xdr:rowOff>
    </xdr:from>
    <xdr:ext cx="534377" cy="259045"/>
    <xdr:sp macro="" textlink="">
      <xdr:nvSpPr>
        <xdr:cNvPr id="310" name="テキスト ボックス 309"/>
        <xdr:cNvSpPr txBox="1"/>
      </xdr:nvSpPr>
      <xdr:spPr>
        <a:xfrm>
          <a:off x="6705111" y="64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30369</xdr:rowOff>
    </xdr:from>
    <xdr:to>
      <xdr:col>15</xdr:col>
      <xdr:colOff>231775</xdr:colOff>
      <xdr:row>36</xdr:row>
      <xdr:rowOff>131969</xdr:rowOff>
    </xdr:to>
    <xdr:sp macro="" textlink="">
      <xdr:nvSpPr>
        <xdr:cNvPr id="316" name="円/楕円 315"/>
        <xdr:cNvSpPr/>
      </xdr:nvSpPr>
      <xdr:spPr>
        <a:xfrm>
          <a:off x="10426700" y="620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8796</xdr:rowOff>
    </xdr:from>
    <xdr:ext cx="534377" cy="259045"/>
    <xdr:sp macro="" textlink="">
      <xdr:nvSpPr>
        <xdr:cNvPr id="317" name="補助費等該当値テキスト"/>
        <xdr:cNvSpPr txBox="1"/>
      </xdr:nvSpPr>
      <xdr:spPr>
        <a:xfrm>
          <a:off x="10528300" y="618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60,145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141364</xdr:rowOff>
    </xdr:from>
    <xdr:to>
      <xdr:col>14</xdr:col>
      <xdr:colOff>79375</xdr:colOff>
      <xdr:row>36</xdr:row>
      <xdr:rowOff>71514</xdr:rowOff>
    </xdr:to>
    <xdr:sp macro="" textlink="">
      <xdr:nvSpPr>
        <xdr:cNvPr id="318" name="円/楕円 317"/>
        <xdr:cNvSpPr/>
      </xdr:nvSpPr>
      <xdr:spPr>
        <a:xfrm>
          <a:off x="9588500" y="61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88041</xdr:rowOff>
    </xdr:from>
    <xdr:ext cx="534377" cy="259045"/>
    <xdr:sp macro="" textlink="">
      <xdr:nvSpPr>
        <xdr:cNvPr id="319" name="テキスト ボックス 318"/>
        <xdr:cNvSpPr txBox="1"/>
      </xdr:nvSpPr>
      <xdr:spPr>
        <a:xfrm>
          <a:off x="9372111" y="59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66,492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40980</xdr:rowOff>
    </xdr:from>
    <xdr:to>
      <xdr:col>12</xdr:col>
      <xdr:colOff>561975</xdr:colOff>
      <xdr:row>36</xdr:row>
      <xdr:rowOff>142580</xdr:rowOff>
    </xdr:to>
    <xdr:sp macro="" textlink="">
      <xdr:nvSpPr>
        <xdr:cNvPr id="320" name="円/楕円 319"/>
        <xdr:cNvSpPr/>
      </xdr:nvSpPr>
      <xdr:spPr>
        <a:xfrm>
          <a:off x="8699500" y="62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159107</xdr:rowOff>
    </xdr:from>
    <xdr:ext cx="534377" cy="259045"/>
    <xdr:sp macro="" textlink="">
      <xdr:nvSpPr>
        <xdr:cNvPr id="321" name="テキスト ボックス 320"/>
        <xdr:cNvSpPr txBox="1"/>
      </xdr:nvSpPr>
      <xdr:spPr>
        <a:xfrm>
          <a:off x="8483111" y="598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121647</xdr:rowOff>
    </xdr:from>
    <xdr:to>
      <xdr:col>11</xdr:col>
      <xdr:colOff>358775</xdr:colOff>
      <xdr:row>37</xdr:row>
      <xdr:rowOff>51797</xdr:rowOff>
    </xdr:to>
    <xdr:sp macro="" textlink="">
      <xdr:nvSpPr>
        <xdr:cNvPr id="322" name="円/楕円 321"/>
        <xdr:cNvSpPr/>
      </xdr:nvSpPr>
      <xdr:spPr>
        <a:xfrm>
          <a:off x="7810500" y="629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68324</xdr:rowOff>
    </xdr:from>
    <xdr:ext cx="534377" cy="259045"/>
    <xdr:sp macro="" textlink="">
      <xdr:nvSpPr>
        <xdr:cNvPr id="323" name="テキスト ボックス 322"/>
        <xdr:cNvSpPr txBox="1"/>
      </xdr:nvSpPr>
      <xdr:spPr>
        <a:xfrm>
          <a:off x="7594111" y="606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137192</xdr:rowOff>
    </xdr:from>
    <xdr:to>
      <xdr:col>10</xdr:col>
      <xdr:colOff>155575</xdr:colOff>
      <xdr:row>37</xdr:row>
      <xdr:rowOff>67342</xdr:rowOff>
    </xdr:to>
    <xdr:sp macro="" textlink="">
      <xdr:nvSpPr>
        <xdr:cNvPr id="324" name="円/楕円 323"/>
        <xdr:cNvSpPr/>
      </xdr:nvSpPr>
      <xdr:spPr>
        <a:xfrm>
          <a:off x="6921500" y="630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83869</xdr:rowOff>
    </xdr:from>
    <xdr:ext cx="534377" cy="259045"/>
    <xdr:sp macro="" textlink="">
      <xdr:nvSpPr>
        <xdr:cNvPr id="325" name="テキスト ボックス 324"/>
        <xdr:cNvSpPr txBox="1"/>
      </xdr:nvSpPr>
      <xdr:spPr>
        <a:xfrm>
          <a:off x="6705111" y="608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90332</xdr:rowOff>
    </xdr:from>
    <xdr:to>
      <xdr:col>15</xdr:col>
      <xdr:colOff>180975</xdr:colOff>
      <xdr:row>56</xdr:row>
      <xdr:rowOff>115336</xdr:rowOff>
    </xdr:to>
    <xdr:cxnSp macro="">
      <xdr:nvCxnSpPr>
        <xdr:cNvPr id="352" name="直線コネクタ 351"/>
        <xdr:cNvCxnSpPr/>
      </xdr:nvCxnSpPr>
      <xdr:spPr>
        <a:xfrm>
          <a:off x="9639300" y="9691532"/>
          <a:ext cx="838200" cy="2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56380</xdr:rowOff>
    </xdr:from>
    <xdr:to>
      <xdr:col>14</xdr:col>
      <xdr:colOff>28575</xdr:colOff>
      <xdr:row>56</xdr:row>
      <xdr:rowOff>90332</xdr:rowOff>
    </xdr:to>
    <xdr:cxnSp macro="">
      <xdr:nvCxnSpPr>
        <xdr:cNvPr id="355" name="直線コネクタ 354"/>
        <xdr:cNvCxnSpPr/>
      </xdr:nvCxnSpPr>
      <xdr:spPr>
        <a:xfrm>
          <a:off x="8750300" y="9657580"/>
          <a:ext cx="889000" cy="3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29583</xdr:rowOff>
    </xdr:from>
    <xdr:to>
      <xdr:col>14</xdr:col>
      <xdr:colOff>79375</xdr:colOff>
      <xdr:row>56</xdr:row>
      <xdr:rowOff>131183</xdr:rowOff>
    </xdr:to>
    <xdr:sp macro="" textlink="">
      <xdr:nvSpPr>
        <xdr:cNvPr id="356" name="フローチャート : 判断 355"/>
        <xdr:cNvSpPr/>
      </xdr:nvSpPr>
      <xdr:spPr>
        <a:xfrm>
          <a:off x="9588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147710</xdr:rowOff>
    </xdr:from>
    <xdr:ext cx="534377" cy="259045"/>
    <xdr:sp macro="" textlink="">
      <xdr:nvSpPr>
        <xdr:cNvPr id="357" name="テキスト ボックス 356"/>
        <xdr:cNvSpPr txBox="1"/>
      </xdr:nvSpPr>
      <xdr:spPr>
        <a:xfrm>
          <a:off x="9372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56380</xdr:rowOff>
    </xdr:from>
    <xdr:to>
      <xdr:col>12</xdr:col>
      <xdr:colOff>511175</xdr:colOff>
      <xdr:row>56</xdr:row>
      <xdr:rowOff>56645</xdr:rowOff>
    </xdr:to>
    <xdr:cxnSp macro="">
      <xdr:nvCxnSpPr>
        <xdr:cNvPr id="358" name="直線コネクタ 357"/>
        <xdr:cNvCxnSpPr/>
      </xdr:nvCxnSpPr>
      <xdr:spPr>
        <a:xfrm flipV="1">
          <a:off x="7861300" y="9657580"/>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130103</xdr:rowOff>
    </xdr:from>
    <xdr:to>
      <xdr:col>12</xdr:col>
      <xdr:colOff>561975</xdr:colOff>
      <xdr:row>57</xdr:row>
      <xdr:rowOff>60253</xdr:rowOff>
    </xdr:to>
    <xdr:sp macro="" textlink="">
      <xdr:nvSpPr>
        <xdr:cNvPr id="359" name="フローチャート : 判断 358"/>
        <xdr:cNvSpPr/>
      </xdr:nvSpPr>
      <xdr:spPr>
        <a:xfrm>
          <a:off x="8699500" y="973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51380</xdr:rowOff>
    </xdr:from>
    <xdr:ext cx="534377" cy="259045"/>
    <xdr:sp macro="" textlink="">
      <xdr:nvSpPr>
        <xdr:cNvPr id="360" name="テキスト ボックス 359"/>
        <xdr:cNvSpPr txBox="1"/>
      </xdr:nvSpPr>
      <xdr:spPr>
        <a:xfrm>
          <a:off x="8483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56645</xdr:rowOff>
    </xdr:from>
    <xdr:to>
      <xdr:col>11</xdr:col>
      <xdr:colOff>307975</xdr:colOff>
      <xdr:row>56</xdr:row>
      <xdr:rowOff>108948</xdr:rowOff>
    </xdr:to>
    <xdr:cxnSp macro="">
      <xdr:nvCxnSpPr>
        <xdr:cNvPr id="361" name="直線コネクタ 360"/>
        <xdr:cNvCxnSpPr/>
      </xdr:nvCxnSpPr>
      <xdr:spPr>
        <a:xfrm flipV="1">
          <a:off x="6972300" y="9657845"/>
          <a:ext cx="889000" cy="5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113771</xdr:rowOff>
    </xdr:from>
    <xdr:to>
      <xdr:col>11</xdr:col>
      <xdr:colOff>358775</xdr:colOff>
      <xdr:row>57</xdr:row>
      <xdr:rowOff>43921</xdr:rowOff>
    </xdr:to>
    <xdr:sp macro="" textlink="">
      <xdr:nvSpPr>
        <xdr:cNvPr id="362" name="フローチャート : 判断 361"/>
        <xdr:cNvSpPr/>
      </xdr:nvSpPr>
      <xdr:spPr>
        <a:xfrm>
          <a:off x="7810500" y="971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35048</xdr:rowOff>
    </xdr:from>
    <xdr:ext cx="534377" cy="259045"/>
    <xdr:sp macro="" textlink="">
      <xdr:nvSpPr>
        <xdr:cNvPr id="363" name="テキスト ボックス 362"/>
        <xdr:cNvSpPr txBox="1"/>
      </xdr:nvSpPr>
      <xdr:spPr>
        <a:xfrm>
          <a:off x="7594111" y="98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19507</xdr:rowOff>
    </xdr:from>
    <xdr:to>
      <xdr:col>10</xdr:col>
      <xdr:colOff>155575</xdr:colOff>
      <xdr:row>57</xdr:row>
      <xdr:rowOff>121107</xdr:rowOff>
    </xdr:to>
    <xdr:sp macro="" textlink="">
      <xdr:nvSpPr>
        <xdr:cNvPr id="364" name="フローチャート : 判断 363"/>
        <xdr:cNvSpPr/>
      </xdr:nvSpPr>
      <xdr:spPr>
        <a:xfrm>
          <a:off x="6921500" y="97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112234</xdr:rowOff>
    </xdr:from>
    <xdr:ext cx="534377" cy="259045"/>
    <xdr:sp macro="" textlink="">
      <xdr:nvSpPr>
        <xdr:cNvPr id="365" name="テキスト ボックス 364"/>
        <xdr:cNvSpPr txBox="1"/>
      </xdr:nvSpPr>
      <xdr:spPr>
        <a:xfrm>
          <a:off x="6705111" y="98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64536</xdr:rowOff>
    </xdr:from>
    <xdr:to>
      <xdr:col>15</xdr:col>
      <xdr:colOff>231775</xdr:colOff>
      <xdr:row>56</xdr:row>
      <xdr:rowOff>166136</xdr:rowOff>
    </xdr:to>
    <xdr:sp macro="" textlink="">
      <xdr:nvSpPr>
        <xdr:cNvPr id="371" name="円/楕円 370"/>
        <xdr:cNvSpPr/>
      </xdr:nvSpPr>
      <xdr:spPr>
        <a:xfrm>
          <a:off x="10426700" y="96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42963</xdr:rowOff>
    </xdr:from>
    <xdr:ext cx="534377" cy="259045"/>
    <xdr:sp macro="" textlink="">
      <xdr:nvSpPr>
        <xdr:cNvPr id="372" name="普通建設事業費該当値テキスト"/>
        <xdr:cNvSpPr txBox="1"/>
      </xdr:nvSpPr>
      <xdr:spPr>
        <a:xfrm>
          <a:off x="10528300" y="964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39532</xdr:rowOff>
    </xdr:from>
    <xdr:to>
      <xdr:col>14</xdr:col>
      <xdr:colOff>79375</xdr:colOff>
      <xdr:row>56</xdr:row>
      <xdr:rowOff>141132</xdr:rowOff>
    </xdr:to>
    <xdr:sp macro="" textlink="">
      <xdr:nvSpPr>
        <xdr:cNvPr id="373" name="円/楕円 372"/>
        <xdr:cNvSpPr/>
      </xdr:nvSpPr>
      <xdr:spPr>
        <a:xfrm>
          <a:off x="9588500" y="96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132259</xdr:rowOff>
    </xdr:from>
    <xdr:ext cx="534377" cy="259045"/>
    <xdr:sp macro="" textlink="">
      <xdr:nvSpPr>
        <xdr:cNvPr id="374" name="テキスト ボックス 373"/>
        <xdr:cNvSpPr txBox="1"/>
      </xdr:nvSpPr>
      <xdr:spPr>
        <a:xfrm>
          <a:off x="9372111" y="97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5580</xdr:rowOff>
    </xdr:from>
    <xdr:to>
      <xdr:col>12</xdr:col>
      <xdr:colOff>561975</xdr:colOff>
      <xdr:row>56</xdr:row>
      <xdr:rowOff>107180</xdr:rowOff>
    </xdr:to>
    <xdr:sp macro="" textlink="">
      <xdr:nvSpPr>
        <xdr:cNvPr id="375" name="円/楕円 374"/>
        <xdr:cNvSpPr/>
      </xdr:nvSpPr>
      <xdr:spPr>
        <a:xfrm>
          <a:off x="8699500" y="96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123707</xdr:rowOff>
    </xdr:from>
    <xdr:ext cx="534377" cy="259045"/>
    <xdr:sp macro="" textlink="">
      <xdr:nvSpPr>
        <xdr:cNvPr id="376" name="テキスト ボックス 375"/>
        <xdr:cNvSpPr txBox="1"/>
      </xdr:nvSpPr>
      <xdr:spPr>
        <a:xfrm>
          <a:off x="8483111" y="938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5845</xdr:rowOff>
    </xdr:from>
    <xdr:to>
      <xdr:col>11</xdr:col>
      <xdr:colOff>358775</xdr:colOff>
      <xdr:row>56</xdr:row>
      <xdr:rowOff>107445</xdr:rowOff>
    </xdr:to>
    <xdr:sp macro="" textlink="">
      <xdr:nvSpPr>
        <xdr:cNvPr id="377" name="円/楕円 376"/>
        <xdr:cNvSpPr/>
      </xdr:nvSpPr>
      <xdr:spPr>
        <a:xfrm>
          <a:off x="7810500" y="96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123972</xdr:rowOff>
    </xdr:from>
    <xdr:ext cx="534377" cy="259045"/>
    <xdr:sp macro="" textlink="">
      <xdr:nvSpPr>
        <xdr:cNvPr id="378" name="テキスト ボックス 377"/>
        <xdr:cNvSpPr txBox="1"/>
      </xdr:nvSpPr>
      <xdr:spPr>
        <a:xfrm>
          <a:off x="7594111" y="938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93,166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58148</xdr:rowOff>
    </xdr:from>
    <xdr:to>
      <xdr:col>10</xdr:col>
      <xdr:colOff>155575</xdr:colOff>
      <xdr:row>56</xdr:row>
      <xdr:rowOff>159748</xdr:rowOff>
    </xdr:to>
    <xdr:sp macro="" textlink="">
      <xdr:nvSpPr>
        <xdr:cNvPr id="379" name="円/楕円 378"/>
        <xdr:cNvSpPr/>
      </xdr:nvSpPr>
      <xdr:spPr>
        <a:xfrm>
          <a:off x="6921500" y="96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4825</xdr:rowOff>
    </xdr:from>
    <xdr:ext cx="534377" cy="259045"/>
    <xdr:sp macro="" textlink="">
      <xdr:nvSpPr>
        <xdr:cNvPr id="380" name="テキスト ボックス 379"/>
        <xdr:cNvSpPr txBox="1"/>
      </xdr:nvSpPr>
      <xdr:spPr>
        <a:xfrm>
          <a:off x="6705111" y="943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5490</xdr:rowOff>
    </xdr:from>
    <xdr:to>
      <xdr:col>15</xdr:col>
      <xdr:colOff>180975</xdr:colOff>
      <xdr:row>78</xdr:row>
      <xdr:rowOff>168939</xdr:rowOff>
    </xdr:to>
    <xdr:cxnSp macro="">
      <xdr:nvCxnSpPr>
        <xdr:cNvPr id="409" name="直線コネクタ 408"/>
        <xdr:cNvCxnSpPr/>
      </xdr:nvCxnSpPr>
      <xdr:spPr>
        <a:xfrm>
          <a:off x="9639300" y="13207140"/>
          <a:ext cx="838200" cy="3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5490</xdr:rowOff>
    </xdr:from>
    <xdr:to>
      <xdr:col>14</xdr:col>
      <xdr:colOff>28575</xdr:colOff>
      <xdr:row>77</xdr:row>
      <xdr:rowOff>69839</xdr:rowOff>
    </xdr:to>
    <xdr:cxnSp macro="">
      <xdr:nvCxnSpPr>
        <xdr:cNvPr id="412" name="直線コネクタ 411"/>
        <xdr:cNvCxnSpPr/>
      </xdr:nvCxnSpPr>
      <xdr:spPr>
        <a:xfrm flipV="1">
          <a:off x="8750300" y="13207140"/>
          <a:ext cx="889000" cy="6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145083</xdr:rowOff>
    </xdr:from>
    <xdr:to>
      <xdr:col>14</xdr:col>
      <xdr:colOff>79375</xdr:colOff>
      <xdr:row>77</xdr:row>
      <xdr:rowOff>75233</xdr:rowOff>
    </xdr:to>
    <xdr:sp macro="" textlink="">
      <xdr:nvSpPr>
        <xdr:cNvPr id="413" name="フローチャート : 判断 412"/>
        <xdr:cNvSpPr/>
      </xdr:nvSpPr>
      <xdr:spPr>
        <a:xfrm>
          <a:off x="9588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66360</xdr:rowOff>
    </xdr:from>
    <xdr:ext cx="534377" cy="259045"/>
    <xdr:sp macro="" textlink="">
      <xdr:nvSpPr>
        <xdr:cNvPr id="414" name="テキスト ボックス 413"/>
        <xdr:cNvSpPr txBox="1"/>
      </xdr:nvSpPr>
      <xdr:spPr>
        <a:xfrm>
          <a:off x="9372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129645</xdr:rowOff>
    </xdr:from>
    <xdr:to>
      <xdr:col>12</xdr:col>
      <xdr:colOff>561975</xdr:colOff>
      <xdr:row>78</xdr:row>
      <xdr:rowOff>59795</xdr:rowOff>
    </xdr:to>
    <xdr:sp macro="" textlink="">
      <xdr:nvSpPr>
        <xdr:cNvPr id="415" name="フローチャート : 判断 414"/>
        <xdr:cNvSpPr/>
      </xdr:nvSpPr>
      <xdr:spPr>
        <a:xfrm>
          <a:off x="8699500" y="133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50922</xdr:rowOff>
    </xdr:from>
    <xdr:ext cx="534377" cy="259045"/>
    <xdr:sp macro="" textlink="">
      <xdr:nvSpPr>
        <xdr:cNvPr id="416" name="テキスト ボックス 415"/>
        <xdr:cNvSpPr txBox="1"/>
      </xdr:nvSpPr>
      <xdr:spPr>
        <a:xfrm>
          <a:off x="8483111" y="134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118139</xdr:rowOff>
    </xdr:from>
    <xdr:to>
      <xdr:col>15</xdr:col>
      <xdr:colOff>231775</xdr:colOff>
      <xdr:row>79</xdr:row>
      <xdr:rowOff>48289</xdr:rowOff>
    </xdr:to>
    <xdr:sp macro="" textlink="">
      <xdr:nvSpPr>
        <xdr:cNvPr id="422" name="円/楕円 421"/>
        <xdr:cNvSpPr/>
      </xdr:nvSpPr>
      <xdr:spPr>
        <a:xfrm>
          <a:off x="10426700" y="134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33066</xdr:rowOff>
    </xdr:from>
    <xdr:ext cx="469744" cy="259045"/>
    <xdr:sp macro="" textlink="">
      <xdr:nvSpPr>
        <xdr:cNvPr id="423" name="普通建設事業費 （ うち新規整備　）該当値テキスト"/>
        <xdr:cNvSpPr txBox="1"/>
      </xdr:nvSpPr>
      <xdr:spPr>
        <a:xfrm>
          <a:off x="10528300" y="1340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126140</xdr:rowOff>
    </xdr:from>
    <xdr:to>
      <xdr:col>14</xdr:col>
      <xdr:colOff>79375</xdr:colOff>
      <xdr:row>77</xdr:row>
      <xdr:rowOff>56290</xdr:rowOff>
    </xdr:to>
    <xdr:sp macro="" textlink="">
      <xdr:nvSpPr>
        <xdr:cNvPr id="424" name="円/楕円 423"/>
        <xdr:cNvSpPr/>
      </xdr:nvSpPr>
      <xdr:spPr>
        <a:xfrm>
          <a:off x="9588500" y="131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72816</xdr:rowOff>
    </xdr:from>
    <xdr:ext cx="534377" cy="259045"/>
    <xdr:sp macro="" textlink="">
      <xdr:nvSpPr>
        <xdr:cNvPr id="425" name="テキスト ボックス 424"/>
        <xdr:cNvSpPr txBox="1"/>
      </xdr:nvSpPr>
      <xdr:spPr>
        <a:xfrm>
          <a:off x="9372111" y="1293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19039</xdr:rowOff>
    </xdr:from>
    <xdr:to>
      <xdr:col>12</xdr:col>
      <xdr:colOff>561975</xdr:colOff>
      <xdr:row>77</xdr:row>
      <xdr:rowOff>120639</xdr:rowOff>
    </xdr:to>
    <xdr:sp macro="" textlink="">
      <xdr:nvSpPr>
        <xdr:cNvPr id="426" name="円/楕円 425"/>
        <xdr:cNvSpPr/>
      </xdr:nvSpPr>
      <xdr:spPr>
        <a:xfrm>
          <a:off x="8699500" y="132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137166</xdr:rowOff>
    </xdr:from>
    <xdr:ext cx="534377" cy="259045"/>
    <xdr:sp macro="" textlink="">
      <xdr:nvSpPr>
        <xdr:cNvPr id="427" name="テキスト ボックス 426"/>
        <xdr:cNvSpPr txBox="1"/>
      </xdr:nvSpPr>
      <xdr:spPr>
        <a:xfrm>
          <a:off x="8483111" y="1299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32297</xdr:rowOff>
    </xdr:from>
    <xdr:to>
      <xdr:col>15</xdr:col>
      <xdr:colOff>180975</xdr:colOff>
      <xdr:row>97</xdr:row>
      <xdr:rowOff>79825</xdr:rowOff>
    </xdr:to>
    <xdr:cxnSp macro="">
      <xdr:nvCxnSpPr>
        <xdr:cNvPr id="452" name="直線コネクタ 451"/>
        <xdr:cNvCxnSpPr/>
      </xdr:nvCxnSpPr>
      <xdr:spPr>
        <a:xfrm flipV="1">
          <a:off x="9639300" y="16491497"/>
          <a:ext cx="838200" cy="2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34144</xdr:rowOff>
    </xdr:from>
    <xdr:to>
      <xdr:col>14</xdr:col>
      <xdr:colOff>28575</xdr:colOff>
      <xdr:row>97</xdr:row>
      <xdr:rowOff>79825</xdr:rowOff>
    </xdr:to>
    <xdr:cxnSp macro="">
      <xdr:nvCxnSpPr>
        <xdr:cNvPr id="455" name="直線コネクタ 454"/>
        <xdr:cNvCxnSpPr/>
      </xdr:nvCxnSpPr>
      <xdr:spPr>
        <a:xfrm>
          <a:off x="8750300" y="16664794"/>
          <a:ext cx="889000" cy="4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8570</xdr:rowOff>
    </xdr:from>
    <xdr:to>
      <xdr:col>14</xdr:col>
      <xdr:colOff>79375</xdr:colOff>
      <xdr:row>97</xdr:row>
      <xdr:rowOff>110170</xdr:rowOff>
    </xdr:to>
    <xdr:sp macro="" textlink="">
      <xdr:nvSpPr>
        <xdr:cNvPr id="456" name="フローチャート : 判断 455"/>
        <xdr:cNvSpPr/>
      </xdr:nvSpPr>
      <xdr:spPr>
        <a:xfrm>
          <a:off x="9588500" y="166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126697</xdr:rowOff>
    </xdr:from>
    <xdr:ext cx="534377" cy="259045"/>
    <xdr:sp macro="" textlink="">
      <xdr:nvSpPr>
        <xdr:cNvPr id="457" name="テキスト ボックス 456"/>
        <xdr:cNvSpPr txBox="1"/>
      </xdr:nvSpPr>
      <xdr:spPr>
        <a:xfrm>
          <a:off x="9372111" y="164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156319</xdr:rowOff>
    </xdr:from>
    <xdr:to>
      <xdr:col>12</xdr:col>
      <xdr:colOff>561975</xdr:colOff>
      <xdr:row>97</xdr:row>
      <xdr:rowOff>86469</xdr:rowOff>
    </xdr:to>
    <xdr:sp macro="" textlink="">
      <xdr:nvSpPr>
        <xdr:cNvPr id="458" name="フローチャート : 判断 457"/>
        <xdr:cNvSpPr/>
      </xdr:nvSpPr>
      <xdr:spPr>
        <a:xfrm>
          <a:off x="8699500" y="1661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77596</xdr:rowOff>
    </xdr:from>
    <xdr:ext cx="534377" cy="259045"/>
    <xdr:sp macro="" textlink="">
      <xdr:nvSpPr>
        <xdr:cNvPr id="459" name="テキスト ボックス 458"/>
        <xdr:cNvSpPr txBox="1"/>
      </xdr:nvSpPr>
      <xdr:spPr>
        <a:xfrm>
          <a:off x="8483111" y="167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152947</xdr:rowOff>
    </xdr:from>
    <xdr:to>
      <xdr:col>15</xdr:col>
      <xdr:colOff>231775</xdr:colOff>
      <xdr:row>96</xdr:row>
      <xdr:rowOff>83097</xdr:rowOff>
    </xdr:to>
    <xdr:sp macro="" textlink="">
      <xdr:nvSpPr>
        <xdr:cNvPr id="465" name="円/楕円 464"/>
        <xdr:cNvSpPr/>
      </xdr:nvSpPr>
      <xdr:spPr>
        <a:xfrm>
          <a:off x="10426700" y="164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4374</xdr:rowOff>
    </xdr:from>
    <xdr:ext cx="534377" cy="259045"/>
    <xdr:sp macro="" textlink="">
      <xdr:nvSpPr>
        <xdr:cNvPr id="466" name="普通建設事業費 （ うち更新整備　）該当値テキスト"/>
        <xdr:cNvSpPr txBox="1"/>
      </xdr:nvSpPr>
      <xdr:spPr>
        <a:xfrm>
          <a:off x="10528300" y="1629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29025</xdr:rowOff>
    </xdr:from>
    <xdr:to>
      <xdr:col>14</xdr:col>
      <xdr:colOff>79375</xdr:colOff>
      <xdr:row>97</xdr:row>
      <xdr:rowOff>130625</xdr:rowOff>
    </xdr:to>
    <xdr:sp macro="" textlink="">
      <xdr:nvSpPr>
        <xdr:cNvPr id="467" name="円/楕円 466"/>
        <xdr:cNvSpPr/>
      </xdr:nvSpPr>
      <xdr:spPr>
        <a:xfrm>
          <a:off x="9588500" y="166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121752</xdr:rowOff>
    </xdr:from>
    <xdr:ext cx="534377" cy="259045"/>
    <xdr:sp macro="" textlink="">
      <xdr:nvSpPr>
        <xdr:cNvPr id="468" name="テキスト ボックス 467"/>
        <xdr:cNvSpPr txBox="1"/>
      </xdr:nvSpPr>
      <xdr:spPr>
        <a:xfrm>
          <a:off x="9372111" y="1675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154794</xdr:rowOff>
    </xdr:from>
    <xdr:to>
      <xdr:col>12</xdr:col>
      <xdr:colOff>561975</xdr:colOff>
      <xdr:row>97</xdr:row>
      <xdr:rowOff>84944</xdr:rowOff>
    </xdr:to>
    <xdr:sp macro="" textlink="">
      <xdr:nvSpPr>
        <xdr:cNvPr id="469" name="円/楕円 468"/>
        <xdr:cNvSpPr/>
      </xdr:nvSpPr>
      <xdr:spPr>
        <a:xfrm>
          <a:off x="8699500" y="166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101471</xdr:rowOff>
    </xdr:from>
    <xdr:ext cx="534377" cy="259045"/>
    <xdr:sp macro="" textlink="">
      <xdr:nvSpPr>
        <xdr:cNvPr id="470" name="テキスト ボックス 469"/>
        <xdr:cNvSpPr txBox="1"/>
      </xdr:nvSpPr>
      <xdr:spPr>
        <a:xfrm>
          <a:off x="8483111" y="1638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30498</xdr:rowOff>
    </xdr:from>
    <xdr:to>
      <xdr:col>23</xdr:col>
      <xdr:colOff>517525</xdr:colOff>
      <xdr:row>37</xdr:row>
      <xdr:rowOff>168070</xdr:rowOff>
    </xdr:to>
    <xdr:cxnSp macro="">
      <xdr:nvCxnSpPr>
        <xdr:cNvPr id="497" name="直線コネクタ 496"/>
        <xdr:cNvCxnSpPr/>
      </xdr:nvCxnSpPr>
      <xdr:spPr>
        <a:xfrm flipV="1">
          <a:off x="15481300" y="6374148"/>
          <a:ext cx="838200" cy="13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168070</xdr:rowOff>
    </xdr:from>
    <xdr:to>
      <xdr:col>22</xdr:col>
      <xdr:colOff>365125</xdr:colOff>
      <xdr:row>38</xdr:row>
      <xdr:rowOff>63233</xdr:rowOff>
    </xdr:to>
    <xdr:cxnSp macro="">
      <xdr:nvCxnSpPr>
        <xdr:cNvPr id="500" name="直線コネクタ 499"/>
        <xdr:cNvCxnSpPr/>
      </xdr:nvCxnSpPr>
      <xdr:spPr>
        <a:xfrm flipV="1">
          <a:off x="14592300" y="6511720"/>
          <a:ext cx="889000" cy="6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32345</xdr:rowOff>
    </xdr:from>
    <xdr:to>
      <xdr:col>22</xdr:col>
      <xdr:colOff>415925</xdr:colOff>
      <xdr:row>38</xdr:row>
      <xdr:rowOff>133945</xdr:rowOff>
    </xdr:to>
    <xdr:sp macro="" textlink="">
      <xdr:nvSpPr>
        <xdr:cNvPr id="501" name="フローチャート : 判断 500"/>
        <xdr:cNvSpPr/>
      </xdr:nvSpPr>
      <xdr:spPr>
        <a:xfrm>
          <a:off x="15430500" y="65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125072</xdr:rowOff>
    </xdr:from>
    <xdr:ext cx="469744" cy="259045"/>
    <xdr:sp macro="" textlink="">
      <xdr:nvSpPr>
        <xdr:cNvPr id="502" name="テキスト ボックス 501"/>
        <xdr:cNvSpPr txBox="1"/>
      </xdr:nvSpPr>
      <xdr:spPr>
        <a:xfrm>
          <a:off x="15246427" y="664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152982</xdr:rowOff>
    </xdr:from>
    <xdr:to>
      <xdr:col>21</xdr:col>
      <xdr:colOff>161925</xdr:colOff>
      <xdr:row>38</xdr:row>
      <xdr:rowOff>63233</xdr:rowOff>
    </xdr:to>
    <xdr:cxnSp macro="">
      <xdr:nvCxnSpPr>
        <xdr:cNvPr id="503" name="直線コネクタ 502"/>
        <xdr:cNvCxnSpPr/>
      </xdr:nvCxnSpPr>
      <xdr:spPr>
        <a:xfrm>
          <a:off x="13703300" y="6496632"/>
          <a:ext cx="889000" cy="8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162464</xdr:rowOff>
    </xdr:from>
    <xdr:to>
      <xdr:col>21</xdr:col>
      <xdr:colOff>212725</xdr:colOff>
      <xdr:row>38</xdr:row>
      <xdr:rowOff>92614</xdr:rowOff>
    </xdr:to>
    <xdr:sp macro="" textlink="">
      <xdr:nvSpPr>
        <xdr:cNvPr id="504" name="フローチャート : 判断 503"/>
        <xdr:cNvSpPr/>
      </xdr:nvSpPr>
      <xdr:spPr>
        <a:xfrm>
          <a:off x="14541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109140</xdr:rowOff>
    </xdr:from>
    <xdr:ext cx="469744" cy="259045"/>
    <xdr:sp macro="" textlink="">
      <xdr:nvSpPr>
        <xdr:cNvPr id="505" name="テキスト ボックス 504"/>
        <xdr:cNvSpPr txBox="1"/>
      </xdr:nvSpPr>
      <xdr:spPr>
        <a:xfrm>
          <a:off x="14357427" y="62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124270</xdr:rowOff>
    </xdr:from>
    <xdr:to>
      <xdr:col>19</xdr:col>
      <xdr:colOff>644525</xdr:colOff>
      <xdr:row>37</xdr:row>
      <xdr:rowOff>152982</xdr:rowOff>
    </xdr:to>
    <xdr:cxnSp macro="">
      <xdr:nvCxnSpPr>
        <xdr:cNvPr id="506" name="直線コネクタ 505"/>
        <xdr:cNvCxnSpPr/>
      </xdr:nvCxnSpPr>
      <xdr:spPr>
        <a:xfrm>
          <a:off x="12814300" y="6467920"/>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76030</xdr:rowOff>
    </xdr:from>
    <xdr:to>
      <xdr:col>20</xdr:col>
      <xdr:colOff>9525</xdr:colOff>
      <xdr:row>38</xdr:row>
      <xdr:rowOff>6179</xdr:rowOff>
    </xdr:to>
    <xdr:sp macro="" textlink="">
      <xdr:nvSpPr>
        <xdr:cNvPr id="507" name="フローチャート : 判断 506"/>
        <xdr:cNvSpPr/>
      </xdr:nvSpPr>
      <xdr:spPr>
        <a:xfrm>
          <a:off x="13652500" y="64196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22707</xdr:rowOff>
    </xdr:from>
    <xdr:ext cx="469744" cy="259045"/>
    <xdr:sp macro="" textlink="">
      <xdr:nvSpPr>
        <xdr:cNvPr id="508" name="テキスト ボックス 507"/>
        <xdr:cNvSpPr txBox="1"/>
      </xdr:nvSpPr>
      <xdr:spPr>
        <a:xfrm>
          <a:off x="13468427" y="61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77424</xdr:rowOff>
    </xdr:from>
    <xdr:to>
      <xdr:col>18</xdr:col>
      <xdr:colOff>492125</xdr:colOff>
      <xdr:row>38</xdr:row>
      <xdr:rowOff>7575</xdr:rowOff>
    </xdr:to>
    <xdr:sp macro="" textlink="">
      <xdr:nvSpPr>
        <xdr:cNvPr id="509" name="フローチャート : 判断 508"/>
        <xdr:cNvSpPr/>
      </xdr:nvSpPr>
      <xdr:spPr>
        <a:xfrm>
          <a:off x="12763500" y="64210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170151</xdr:rowOff>
    </xdr:from>
    <xdr:ext cx="469744" cy="259045"/>
    <xdr:sp macro="" textlink="">
      <xdr:nvSpPr>
        <xdr:cNvPr id="510" name="テキスト ボックス 509"/>
        <xdr:cNvSpPr txBox="1"/>
      </xdr:nvSpPr>
      <xdr:spPr>
        <a:xfrm>
          <a:off x="12579427" y="651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151148</xdr:rowOff>
    </xdr:from>
    <xdr:to>
      <xdr:col>23</xdr:col>
      <xdr:colOff>568325</xdr:colOff>
      <xdr:row>37</xdr:row>
      <xdr:rowOff>81298</xdr:rowOff>
    </xdr:to>
    <xdr:sp macro="" textlink="">
      <xdr:nvSpPr>
        <xdr:cNvPr id="516" name="円/楕円 515"/>
        <xdr:cNvSpPr/>
      </xdr:nvSpPr>
      <xdr:spPr>
        <a:xfrm>
          <a:off x="16268700" y="63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2575</xdr:rowOff>
    </xdr:from>
    <xdr:ext cx="534377" cy="259045"/>
    <xdr:sp macro="" textlink="">
      <xdr:nvSpPr>
        <xdr:cNvPr id="517" name="災害復旧事業費該当値テキスト"/>
        <xdr:cNvSpPr txBox="1"/>
      </xdr:nvSpPr>
      <xdr:spPr>
        <a:xfrm>
          <a:off x="16370300" y="617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117269</xdr:rowOff>
    </xdr:from>
    <xdr:to>
      <xdr:col>22</xdr:col>
      <xdr:colOff>415925</xdr:colOff>
      <xdr:row>38</xdr:row>
      <xdr:rowOff>47419</xdr:rowOff>
    </xdr:to>
    <xdr:sp macro="" textlink="">
      <xdr:nvSpPr>
        <xdr:cNvPr id="518" name="円/楕円 517"/>
        <xdr:cNvSpPr/>
      </xdr:nvSpPr>
      <xdr:spPr>
        <a:xfrm>
          <a:off x="15430500" y="646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63946</xdr:rowOff>
    </xdr:from>
    <xdr:ext cx="469744" cy="259045"/>
    <xdr:sp macro="" textlink="">
      <xdr:nvSpPr>
        <xdr:cNvPr id="519" name="テキスト ボックス 518"/>
        <xdr:cNvSpPr txBox="1"/>
      </xdr:nvSpPr>
      <xdr:spPr>
        <a:xfrm>
          <a:off x="15246427" y="623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12433</xdr:rowOff>
    </xdr:from>
    <xdr:to>
      <xdr:col>21</xdr:col>
      <xdr:colOff>212725</xdr:colOff>
      <xdr:row>38</xdr:row>
      <xdr:rowOff>114033</xdr:rowOff>
    </xdr:to>
    <xdr:sp macro="" textlink="">
      <xdr:nvSpPr>
        <xdr:cNvPr id="520" name="円/楕円 519"/>
        <xdr:cNvSpPr/>
      </xdr:nvSpPr>
      <xdr:spPr>
        <a:xfrm>
          <a:off x="14541500" y="65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105160</xdr:rowOff>
    </xdr:from>
    <xdr:ext cx="469744" cy="259045"/>
    <xdr:sp macro="" textlink="">
      <xdr:nvSpPr>
        <xdr:cNvPr id="521" name="テキスト ボックス 520"/>
        <xdr:cNvSpPr txBox="1"/>
      </xdr:nvSpPr>
      <xdr:spPr>
        <a:xfrm>
          <a:off x="14357427" y="662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102182</xdr:rowOff>
    </xdr:from>
    <xdr:to>
      <xdr:col>20</xdr:col>
      <xdr:colOff>9525</xdr:colOff>
      <xdr:row>38</xdr:row>
      <xdr:rowOff>32331</xdr:rowOff>
    </xdr:to>
    <xdr:sp macro="" textlink="">
      <xdr:nvSpPr>
        <xdr:cNvPr id="522" name="円/楕円 521"/>
        <xdr:cNvSpPr/>
      </xdr:nvSpPr>
      <xdr:spPr>
        <a:xfrm>
          <a:off x="13652500" y="64458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23458</xdr:rowOff>
    </xdr:from>
    <xdr:ext cx="469744" cy="259045"/>
    <xdr:sp macro="" textlink="">
      <xdr:nvSpPr>
        <xdr:cNvPr id="523" name="テキスト ボックス 522"/>
        <xdr:cNvSpPr txBox="1"/>
      </xdr:nvSpPr>
      <xdr:spPr>
        <a:xfrm>
          <a:off x="13468427" y="653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73470</xdr:rowOff>
    </xdr:from>
    <xdr:to>
      <xdr:col>18</xdr:col>
      <xdr:colOff>492125</xdr:colOff>
      <xdr:row>38</xdr:row>
      <xdr:rowOff>3620</xdr:rowOff>
    </xdr:to>
    <xdr:sp macro="" textlink="">
      <xdr:nvSpPr>
        <xdr:cNvPr id="524" name="円/楕円 523"/>
        <xdr:cNvSpPr/>
      </xdr:nvSpPr>
      <xdr:spPr>
        <a:xfrm>
          <a:off x="12763500" y="641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20147</xdr:rowOff>
    </xdr:from>
    <xdr:ext cx="469744" cy="259045"/>
    <xdr:sp macro="" textlink="">
      <xdr:nvSpPr>
        <xdr:cNvPr id="525" name="テキスト ボックス 524"/>
        <xdr:cNvSpPr txBox="1"/>
      </xdr:nvSpPr>
      <xdr:spPr>
        <a:xfrm>
          <a:off x="12579427" y="619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45593</xdr:rowOff>
    </xdr:from>
    <xdr:to>
      <xdr:col>23</xdr:col>
      <xdr:colOff>517525</xdr:colOff>
      <xdr:row>76</xdr:row>
      <xdr:rowOff>106736</xdr:rowOff>
    </xdr:to>
    <xdr:cxnSp macro="">
      <xdr:nvCxnSpPr>
        <xdr:cNvPr id="611" name="直線コネクタ 610"/>
        <xdr:cNvCxnSpPr/>
      </xdr:nvCxnSpPr>
      <xdr:spPr>
        <a:xfrm flipV="1">
          <a:off x="15481300" y="13075793"/>
          <a:ext cx="838200" cy="6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106736</xdr:rowOff>
    </xdr:from>
    <xdr:to>
      <xdr:col>22</xdr:col>
      <xdr:colOff>365125</xdr:colOff>
      <xdr:row>77</xdr:row>
      <xdr:rowOff>40274</xdr:rowOff>
    </xdr:to>
    <xdr:cxnSp macro="">
      <xdr:nvCxnSpPr>
        <xdr:cNvPr id="614" name="直線コネクタ 613"/>
        <xdr:cNvCxnSpPr/>
      </xdr:nvCxnSpPr>
      <xdr:spPr>
        <a:xfrm flipV="1">
          <a:off x="14592300" y="13136936"/>
          <a:ext cx="889000" cy="10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84686</xdr:rowOff>
    </xdr:from>
    <xdr:to>
      <xdr:col>22</xdr:col>
      <xdr:colOff>415925</xdr:colOff>
      <xdr:row>78</xdr:row>
      <xdr:rowOff>14836</xdr:rowOff>
    </xdr:to>
    <xdr:sp macro="" textlink="">
      <xdr:nvSpPr>
        <xdr:cNvPr id="615" name="フローチャート : 判断 614"/>
        <xdr:cNvSpPr/>
      </xdr:nvSpPr>
      <xdr:spPr>
        <a:xfrm>
          <a:off x="15430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5963</xdr:rowOff>
    </xdr:from>
    <xdr:ext cx="534377" cy="259045"/>
    <xdr:sp macro="" textlink="">
      <xdr:nvSpPr>
        <xdr:cNvPr id="616" name="テキスト ボックス 615"/>
        <xdr:cNvSpPr txBox="1"/>
      </xdr:nvSpPr>
      <xdr:spPr>
        <a:xfrm>
          <a:off x="15214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38453</xdr:rowOff>
    </xdr:from>
    <xdr:to>
      <xdr:col>21</xdr:col>
      <xdr:colOff>161925</xdr:colOff>
      <xdr:row>77</xdr:row>
      <xdr:rowOff>40274</xdr:rowOff>
    </xdr:to>
    <xdr:cxnSp macro="">
      <xdr:nvCxnSpPr>
        <xdr:cNvPr id="617" name="直線コネクタ 616"/>
        <xdr:cNvCxnSpPr/>
      </xdr:nvCxnSpPr>
      <xdr:spPr>
        <a:xfrm>
          <a:off x="13703300" y="13240103"/>
          <a:ext cx="889000" cy="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160810</xdr:rowOff>
    </xdr:from>
    <xdr:to>
      <xdr:col>21</xdr:col>
      <xdr:colOff>212725</xdr:colOff>
      <xdr:row>78</xdr:row>
      <xdr:rowOff>90960</xdr:rowOff>
    </xdr:to>
    <xdr:sp macro="" textlink="">
      <xdr:nvSpPr>
        <xdr:cNvPr id="618" name="フローチャート : 判断 617"/>
        <xdr:cNvSpPr/>
      </xdr:nvSpPr>
      <xdr:spPr>
        <a:xfrm>
          <a:off x="14541500" y="1336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82087</xdr:rowOff>
    </xdr:from>
    <xdr:ext cx="534377" cy="259045"/>
    <xdr:sp macro="" textlink="">
      <xdr:nvSpPr>
        <xdr:cNvPr id="619" name="テキスト ボックス 618"/>
        <xdr:cNvSpPr txBox="1"/>
      </xdr:nvSpPr>
      <xdr:spPr>
        <a:xfrm>
          <a:off x="14325111" y="134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2236</xdr:rowOff>
    </xdr:from>
    <xdr:to>
      <xdr:col>19</xdr:col>
      <xdr:colOff>644525</xdr:colOff>
      <xdr:row>77</xdr:row>
      <xdr:rowOff>38453</xdr:rowOff>
    </xdr:to>
    <xdr:cxnSp macro="">
      <xdr:nvCxnSpPr>
        <xdr:cNvPr id="620" name="直線コネクタ 619"/>
        <xdr:cNvCxnSpPr/>
      </xdr:nvCxnSpPr>
      <xdr:spPr>
        <a:xfrm>
          <a:off x="12814300" y="13203886"/>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158372</xdr:rowOff>
    </xdr:from>
    <xdr:to>
      <xdr:col>20</xdr:col>
      <xdr:colOff>9525</xdr:colOff>
      <xdr:row>78</xdr:row>
      <xdr:rowOff>88522</xdr:rowOff>
    </xdr:to>
    <xdr:sp macro="" textlink="">
      <xdr:nvSpPr>
        <xdr:cNvPr id="621" name="フローチャート : 判断 620"/>
        <xdr:cNvSpPr/>
      </xdr:nvSpPr>
      <xdr:spPr>
        <a:xfrm>
          <a:off x="13652500" y="1336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79649</xdr:rowOff>
    </xdr:from>
    <xdr:ext cx="534377" cy="259045"/>
    <xdr:sp macro="" textlink="">
      <xdr:nvSpPr>
        <xdr:cNvPr id="622" name="テキスト ボックス 621"/>
        <xdr:cNvSpPr txBox="1"/>
      </xdr:nvSpPr>
      <xdr:spPr>
        <a:xfrm>
          <a:off x="13436111" y="134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156043</xdr:rowOff>
    </xdr:from>
    <xdr:to>
      <xdr:col>18</xdr:col>
      <xdr:colOff>492125</xdr:colOff>
      <xdr:row>78</xdr:row>
      <xdr:rowOff>86193</xdr:rowOff>
    </xdr:to>
    <xdr:sp macro="" textlink="">
      <xdr:nvSpPr>
        <xdr:cNvPr id="623" name="フローチャート : 判断 622"/>
        <xdr:cNvSpPr/>
      </xdr:nvSpPr>
      <xdr:spPr>
        <a:xfrm>
          <a:off x="12763500" y="133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77320</xdr:rowOff>
    </xdr:from>
    <xdr:ext cx="534377" cy="259045"/>
    <xdr:sp macro="" textlink="">
      <xdr:nvSpPr>
        <xdr:cNvPr id="624" name="テキスト ボックス 623"/>
        <xdr:cNvSpPr txBox="1"/>
      </xdr:nvSpPr>
      <xdr:spPr>
        <a:xfrm>
          <a:off x="12547111" y="1345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166243</xdr:rowOff>
    </xdr:from>
    <xdr:to>
      <xdr:col>23</xdr:col>
      <xdr:colOff>568325</xdr:colOff>
      <xdr:row>76</xdr:row>
      <xdr:rowOff>96393</xdr:rowOff>
    </xdr:to>
    <xdr:sp macro="" textlink="">
      <xdr:nvSpPr>
        <xdr:cNvPr id="630" name="円/楕円 629"/>
        <xdr:cNvSpPr/>
      </xdr:nvSpPr>
      <xdr:spPr>
        <a:xfrm>
          <a:off x="16268700" y="130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17670</xdr:rowOff>
    </xdr:from>
    <xdr:ext cx="599010" cy="259045"/>
    <xdr:sp macro="" textlink="">
      <xdr:nvSpPr>
        <xdr:cNvPr id="631" name="公債費該当値テキスト"/>
        <xdr:cNvSpPr txBox="1"/>
      </xdr:nvSpPr>
      <xdr:spPr>
        <a:xfrm>
          <a:off x="16370300" y="1287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134,700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55936</xdr:rowOff>
    </xdr:from>
    <xdr:to>
      <xdr:col>22</xdr:col>
      <xdr:colOff>415925</xdr:colOff>
      <xdr:row>76</xdr:row>
      <xdr:rowOff>157536</xdr:rowOff>
    </xdr:to>
    <xdr:sp macro="" textlink="">
      <xdr:nvSpPr>
        <xdr:cNvPr id="632" name="円/楕円 631"/>
        <xdr:cNvSpPr/>
      </xdr:nvSpPr>
      <xdr:spPr>
        <a:xfrm>
          <a:off x="15430500" y="130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2613</xdr:rowOff>
    </xdr:from>
    <xdr:ext cx="599010" cy="259045"/>
    <xdr:sp macro="" textlink="">
      <xdr:nvSpPr>
        <xdr:cNvPr id="633" name="テキスト ボックス 632"/>
        <xdr:cNvSpPr txBox="1"/>
      </xdr:nvSpPr>
      <xdr:spPr>
        <a:xfrm>
          <a:off x="15181794" y="1286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118,652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160924</xdr:rowOff>
    </xdr:from>
    <xdr:to>
      <xdr:col>21</xdr:col>
      <xdr:colOff>212725</xdr:colOff>
      <xdr:row>77</xdr:row>
      <xdr:rowOff>91074</xdr:rowOff>
    </xdr:to>
    <xdr:sp macro="" textlink="">
      <xdr:nvSpPr>
        <xdr:cNvPr id="634" name="円/楕円 633"/>
        <xdr:cNvSpPr/>
      </xdr:nvSpPr>
      <xdr:spPr>
        <a:xfrm>
          <a:off x="14541500" y="131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107601</xdr:rowOff>
    </xdr:from>
    <xdr:ext cx="534377" cy="259045"/>
    <xdr:sp macro="" textlink="">
      <xdr:nvSpPr>
        <xdr:cNvPr id="635" name="テキスト ボックス 634"/>
        <xdr:cNvSpPr txBox="1"/>
      </xdr:nvSpPr>
      <xdr:spPr>
        <a:xfrm>
          <a:off x="14325111" y="129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159103</xdr:rowOff>
    </xdr:from>
    <xdr:to>
      <xdr:col>20</xdr:col>
      <xdr:colOff>9525</xdr:colOff>
      <xdr:row>77</xdr:row>
      <xdr:rowOff>89253</xdr:rowOff>
    </xdr:to>
    <xdr:sp macro="" textlink="">
      <xdr:nvSpPr>
        <xdr:cNvPr id="636" name="円/楕円 635"/>
        <xdr:cNvSpPr/>
      </xdr:nvSpPr>
      <xdr:spPr>
        <a:xfrm>
          <a:off x="13652500" y="131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105780</xdr:rowOff>
    </xdr:from>
    <xdr:ext cx="534377" cy="259045"/>
    <xdr:sp macro="" textlink="">
      <xdr:nvSpPr>
        <xdr:cNvPr id="637" name="テキスト ボックス 636"/>
        <xdr:cNvSpPr txBox="1"/>
      </xdr:nvSpPr>
      <xdr:spPr>
        <a:xfrm>
          <a:off x="13436111" y="1296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91,574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122886</xdr:rowOff>
    </xdr:from>
    <xdr:to>
      <xdr:col>18</xdr:col>
      <xdr:colOff>492125</xdr:colOff>
      <xdr:row>77</xdr:row>
      <xdr:rowOff>53036</xdr:rowOff>
    </xdr:to>
    <xdr:sp macro="" textlink="">
      <xdr:nvSpPr>
        <xdr:cNvPr id="638" name="円/楕円 637"/>
        <xdr:cNvSpPr/>
      </xdr:nvSpPr>
      <xdr:spPr>
        <a:xfrm>
          <a:off x="12763500" y="13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69563</xdr:rowOff>
    </xdr:from>
    <xdr:ext cx="599010" cy="259045"/>
    <xdr:sp macro="" textlink="">
      <xdr:nvSpPr>
        <xdr:cNvPr id="639" name="テキスト ボックス 638"/>
        <xdr:cNvSpPr txBox="1"/>
      </xdr:nvSpPr>
      <xdr:spPr>
        <a:xfrm>
          <a:off x="12514794" y="1292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35939</xdr:rowOff>
    </xdr:from>
    <xdr:to>
      <xdr:col>23</xdr:col>
      <xdr:colOff>517525</xdr:colOff>
      <xdr:row>99</xdr:row>
      <xdr:rowOff>9170</xdr:rowOff>
    </xdr:to>
    <xdr:cxnSp macro="">
      <xdr:nvCxnSpPr>
        <xdr:cNvPr id="668" name="直線コネクタ 667"/>
        <xdr:cNvCxnSpPr/>
      </xdr:nvCxnSpPr>
      <xdr:spPr>
        <a:xfrm>
          <a:off x="15481300" y="16838039"/>
          <a:ext cx="838200" cy="14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13726</xdr:rowOff>
    </xdr:from>
    <xdr:to>
      <xdr:col>22</xdr:col>
      <xdr:colOff>365125</xdr:colOff>
      <xdr:row>98</xdr:row>
      <xdr:rowOff>35939</xdr:rowOff>
    </xdr:to>
    <xdr:cxnSp macro="">
      <xdr:nvCxnSpPr>
        <xdr:cNvPr id="671" name="直線コネクタ 670"/>
        <xdr:cNvCxnSpPr/>
      </xdr:nvCxnSpPr>
      <xdr:spPr>
        <a:xfrm>
          <a:off x="14592300" y="16644376"/>
          <a:ext cx="889000" cy="19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163592</xdr:rowOff>
    </xdr:from>
    <xdr:to>
      <xdr:col>22</xdr:col>
      <xdr:colOff>415925</xdr:colOff>
      <xdr:row>98</xdr:row>
      <xdr:rowOff>93742</xdr:rowOff>
    </xdr:to>
    <xdr:sp macro="" textlink="">
      <xdr:nvSpPr>
        <xdr:cNvPr id="672" name="フローチャート : 判断 671"/>
        <xdr:cNvSpPr/>
      </xdr:nvSpPr>
      <xdr:spPr>
        <a:xfrm>
          <a:off x="15430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84869</xdr:rowOff>
    </xdr:from>
    <xdr:ext cx="534377" cy="259045"/>
    <xdr:sp macro="" textlink="">
      <xdr:nvSpPr>
        <xdr:cNvPr id="673" name="テキスト ボックス 672"/>
        <xdr:cNvSpPr txBox="1"/>
      </xdr:nvSpPr>
      <xdr:spPr>
        <a:xfrm>
          <a:off x="15214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13726</xdr:rowOff>
    </xdr:from>
    <xdr:to>
      <xdr:col>21</xdr:col>
      <xdr:colOff>161925</xdr:colOff>
      <xdr:row>99</xdr:row>
      <xdr:rowOff>9071</xdr:rowOff>
    </xdr:to>
    <xdr:cxnSp macro="">
      <xdr:nvCxnSpPr>
        <xdr:cNvPr id="674" name="直線コネクタ 673"/>
        <xdr:cNvCxnSpPr/>
      </xdr:nvCxnSpPr>
      <xdr:spPr>
        <a:xfrm flipV="1">
          <a:off x="13703300" y="16644376"/>
          <a:ext cx="889000" cy="3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25067</xdr:rowOff>
    </xdr:from>
    <xdr:to>
      <xdr:col>21</xdr:col>
      <xdr:colOff>212725</xdr:colOff>
      <xdr:row>98</xdr:row>
      <xdr:rowOff>126667</xdr:rowOff>
    </xdr:to>
    <xdr:sp macro="" textlink="">
      <xdr:nvSpPr>
        <xdr:cNvPr id="675" name="フローチャート : 判断 674"/>
        <xdr:cNvSpPr/>
      </xdr:nvSpPr>
      <xdr:spPr>
        <a:xfrm>
          <a:off x="14541500" y="1682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117794</xdr:rowOff>
    </xdr:from>
    <xdr:ext cx="534377" cy="259045"/>
    <xdr:sp macro="" textlink="">
      <xdr:nvSpPr>
        <xdr:cNvPr id="676" name="テキスト ボックス 675"/>
        <xdr:cNvSpPr txBox="1"/>
      </xdr:nvSpPr>
      <xdr:spPr>
        <a:xfrm>
          <a:off x="14325111" y="1691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123737</xdr:rowOff>
    </xdr:from>
    <xdr:to>
      <xdr:col>19</xdr:col>
      <xdr:colOff>644525</xdr:colOff>
      <xdr:row>99</xdr:row>
      <xdr:rowOff>9071</xdr:rowOff>
    </xdr:to>
    <xdr:cxnSp macro="">
      <xdr:nvCxnSpPr>
        <xdr:cNvPr id="677" name="直線コネクタ 676"/>
        <xdr:cNvCxnSpPr/>
      </xdr:nvCxnSpPr>
      <xdr:spPr>
        <a:xfrm>
          <a:off x="12814300" y="16754387"/>
          <a:ext cx="889000" cy="22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33441</xdr:rowOff>
    </xdr:from>
    <xdr:to>
      <xdr:col>20</xdr:col>
      <xdr:colOff>9525</xdr:colOff>
      <xdr:row>98</xdr:row>
      <xdr:rowOff>135041</xdr:rowOff>
    </xdr:to>
    <xdr:sp macro="" textlink="">
      <xdr:nvSpPr>
        <xdr:cNvPr id="678" name="フローチャート : 判断 677"/>
        <xdr:cNvSpPr/>
      </xdr:nvSpPr>
      <xdr:spPr>
        <a:xfrm>
          <a:off x="13652500" y="168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151568</xdr:rowOff>
    </xdr:from>
    <xdr:ext cx="534377" cy="259045"/>
    <xdr:sp macro="" textlink="">
      <xdr:nvSpPr>
        <xdr:cNvPr id="679" name="テキスト ボックス 678"/>
        <xdr:cNvSpPr txBox="1"/>
      </xdr:nvSpPr>
      <xdr:spPr>
        <a:xfrm>
          <a:off x="13436111" y="1661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39066</xdr:rowOff>
    </xdr:from>
    <xdr:to>
      <xdr:col>18</xdr:col>
      <xdr:colOff>492125</xdr:colOff>
      <xdr:row>98</xdr:row>
      <xdr:rowOff>140666</xdr:rowOff>
    </xdr:to>
    <xdr:sp macro="" textlink="">
      <xdr:nvSpPr>
        <xdr:cNvPr id="680" name="フローチャート : 判断 679"/>
        <xdr:cNvSpPr/>
      </xdr:nvSpPr>
      <xdr:spPr>
        <a:xfrm>
          <a:off x="12763500" y="168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131793</xdr:rowOff>
    </xdr:from>
    <xdr:ext cx="534377" cy="259045"/>
    <xdr:sp macro="" textlink="">
      <xdr:nvSpPr>
        <xdr:cNvPr id="681" name="テキスト ボックス 680"/>
        <xdr:cNvSpPr txBox="1"/>
      </xdr:nvSpPr>
      <xdr:spPr>
        <a:xfrm>
          <a:off x="12547111" y="169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129820</xdr:rowOff>
    </xdr:from>
    <xdr:to>
      <xdr:col>23</xdr:col>
      <xdr:colOff>568325</xdr:colOff>
      <xdr:row>99</xdr:row>
      <xdr:rowOff>59970</xdr:rowOff>
    </xdr:to>
    <xdr:sp macro="" textlink="">
      <xdr:nvSpPr>
        <xdr:cNvPr id="687" name="円/楕円 686"/>
        <xdr:cNvSpPr/>
      </xdr:nvSpPr>
      <xdr:spPr>
        <a:xfrm>
          <a:off x="16268700" y="169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44747</xdr:rowOff>
    </xdr:from>
    <xdr:ext cx="469744" cy="259045"/>
    <xdr:sp macro="" textlink="">
      <xdr:nvSpPr>
        <xdr:cNvPr id="688" name="積立金該当値テキスト"/>
        <xdr:cNvSpPr txBox="1"/>
      </xdr:nvSpPr>
      <xdr:spPr>
        <a:xfrm>
          <a:off x="16370300" y="168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156589</xdr:rowOff>
    </xdr:from>
    <xdr:to>
      <xdr:col>22</xdr:col>
      <xdr:colOff>415925</xdr:colOff>
      <xdr:row>98</xdr:row>
      <xdr:rowOff>86739</xdr:rowOff>
    </xdr:to>
    <xdr:sp macro="" textlink="">
      <xdr:nvSpPr>
        <xdr:cNvPr id="689" name="円/楕円 688"/>
        <xdr:cNvSpPr/>
      </xdr:nvSpPr>
      <xdr:spPr>
        <a:xfrm>
          <a:off x="15430500" y="167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103266</xdr:rowOff>
    </xdr:from>
    <xdr:ext cx="534377" cy="259045"/>
    <xdr:sp macro="" textlink="">
      <xdr:nvSpPr>
        <xdr:cNvPr id="690" name="テキスト ボックス 689"/>
        <xdr:cNvSpPr txBox="1"/>
      </xdr:nvSpPr>
      <xdr:spPr>
        <a:xfrm>
          <a:off x="15214111" y="1656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134376</xdr:rowOff>
    </xdr:from>
    <xdr:to>
      <xdr:col>21</xdr:col>
      <xdr:colOff>212725</xdr:colOff>
      <xdr:row>97</xdr:row>
      <xdr:rowOff>64526</xdr:rowOff>
    </xdr:to>
    <xdr:sp macro="" textlink="">
      <xdr:nvSpPr>
        <xdr:cNvPr id="691" name="円/楕円 690"/>
        <xdr:cNvSpPr/>
      </xdr:nvSpPr>
      <xdr:spPr>
        <a:xfrm>
          <a:off x="14541500" y="165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81053</xdr:rowOff>
    </xdr:from>
    <xdr:ext cx="534377" cy="259045"/>
    <xdr:sp macro="" textlink="">
      <xdr:nvSpPr>
        <xdr:cNvPr id="692" name="テキスト ボックス 691"/>
        <xdr:cNvSpPr txBox="1"/>
      </xdr:nvSpPr>
      <xdr:spPr>
        <a:xfrm>
          <a:off x="14325111" y="1636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129721</xdr:rowOff>
    </xdr:from>
    <xdr:to>
      <xdr:col>20</xdr:col>
      <xdr:colOff>9525</xdr:colOff>
      <xdr:row>99</xdr:row>
      <xdr:rowOff>59871</xdr:rowOff>
    </xdr:to>
    <xdr:sp macro="" textlink="">
      <xdr:nvSpPr>
        <xdr:cNvPr id="693" name="円/楕円 692"/>
        <xdr:cNvSpPr/>
      </xdr:nvSpPr>
      <xdr:spPr>
        <a:xfrm>
          <a:off x="13652500" y="1693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50998</xdr:rowOff>
    </xdr:from>
    <xdr:ext cx="469744" cy="259045"/>
    <xdr:sp macro="" textlink="">
      <xdr:nvSpPr>
        <xdr:cNvPr id="694" name="テキスト ボックス 693"/>
        <xdr:cNvSpPr txBox="1"/>
      </xdr:nvSpPr>
      <xdr:spPr>
        <a:xfrm>
          <a:off x="13468427" y="1702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72937</xdr:rowOff>
    </xdr:from>
    <xdr:to>
      <xdr:col>18</xdr:col>
      <xdr:colOff>492125</xdr:colOff>
      <xdr:row>98</xdr:row>
      <xdr:rowOff>3087</xdr:rowOff>
    </xdr:to>
    <xdr:sp macro="" textlink="">
      <xdr:nvSpPr>
        <xdr:cNvPr id="695" name="円/楕円 694"/>
        <xdr:cNvSpPr/>
      </xdr:nvSpPr>
      <xdr:spPr>
        <a:xfrm>
          <a:off x="12763500" y="167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19614</xdr:rowOff>
    </xdr:from>
    <xdr:ext cx="534377" cy="259045"/>
    <xdr:sp macro="" textlink="">
      <xdr:nvSpPr>
        <xdr:cNvPr id="696" name="テキスト ボックス 695"/>
        <xdr:cNvSpPr txBox="1"/>
      </xdr:nvSpPr>
      <xdr:spPr>
        <a:xfrm>
          <a:off x="12547111" y="1647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35001</xdr:rowOff>
    </xdr:from>
    <xdr:to>
      <xdr:col>32</xdr:col>
      <xdr:colOff>187325</xdr:colOff>
      <xdr:row>39</xdr:row>
      <xdr:rowOff>44450</xdr:rowOff>
    </xdr:to>
    <xdr:cxnSp macro="">
      <xdr:nvCxnSpPr>
        <xdr:cNvPr id="725" name="直線コネクタ 724"/>
        <xdr:cNvCxnSpPr/>
      </xdr:nvCxnSpPr>
      <xdr:spPr>
        <a:xfrm>
          <a:off x="21323300" y="6721551"/>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35001</xdr:rowOff>
    </xdr:from>
    <xdr:to>
      <xdr:col>31</xdr:col>
      <xdr:colOff>34925</xdr:colOff>
      <xdr:row>39</xdr:row>
      <xdr:rowOff>44450</xdr:rowOff>
    </xdr:to>
    <xdr:cxnSp macro="">
      <xdr:nvCxnSpPr>
        <xdr:cNvPr id="728" name="直線コネクタ 727"/>
        <xdr:cNvCxnSpPr/>
      </xdr:nvCxnSpPr>
      <xdr:spPr>
        <a:xfrm flipV="1">
          <a:off x="20434300" y="6721551"/>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111131</xdr:rowOff>
    </xdr:from>
    <xdr:to>
      <xdr:col>31</xdr:col>
      <xdr:colOff>85725</xdr:colOff>
      <xdr:row>39</xdr:row>
      <xdr:rowOff>41281</xdr:rowOff>
    </xdr:to>
    <xdr:sp macro="" textlink="">
      <xdr:nvSpPr>
        <xdr:cNvPr id="729" name="フローチャート : 判断 728"/>
        <xdr:cNvSpPr/>
      </xdr:nvSpPr>
      <xdr:spPr>
        <a:xfrm>
          <a:off x="21272500" y="662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57808</xdr:rowOff>
    </xdr:from>
    <xdr:ext cx="469744" cy="259045"/>
    <xdr:sp macro="" textlink="">
      <xdr:nvSpPr>
        <xdr:cNvPr id="730" name="テキスト ボックス 729"/>
        <xdr:cNvSpPr txBox="1"/>
      </xdr:nvSpPr>
      <xdr:spPr>
        <a:xfrm>
          <a:off x="21088427" y="640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133934</xdr:rowOff>
    </xdr:from>
    <xdr:to>
      <xdr:col>29</xdr:col>
      <xdr:colOff>568325</xdr:colOff>
      <xdr:row>39</xdr:row>
      <xdr:rowOff>64084</xdr:rowOff>
    </xdr:to>
    <xdr:sp macro="" textlink="">
      <xdr:nvSpPr>
        <xdr:cNvPr id="732" name="フローチャート : 判断 731"/>
        <xdr:cNvSpPr/>
      </xdr:nvSpPr>
      <xdr:spPr>
        <a:xfrm>
          <a:off x="20383500" y="664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80611</xdr:rowOff>
    </xdr:from>
    <xdr:ext cx="469744" cy="259045"/>
    <xdr:sp macro="" textlink="">
      <xdr:nvSpPr>
        <xdr:cNvPr id="733" name="テキスト ボックス 732"/>
        <xdr:cNvSpPr txBox="1"/>
      </xdr:nvSpPr>
      <xdr:spPr>
        <a:xfrm>
          <a:off x="20199427" y="642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4" name="直線コネクタ 73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138354</xdr:rowOff>
    </xdr:from>
    <xdr:to>
      <xdr:col>28</xdr:col>
      <xdr:colOff>365125</xdr:colOff>
      <xdr:row>39</xdr:row>
      <xdr:rowOff>68504</xdr:rowOff>
    </xdr:to>
    <xdr:sp macro="" textlink="">
      <xdr:nvSpPr>
        <xdr:cNvPr id="735" name="フローチャート : 判断 734"/>
        <xdr:cNvSpPr/>
      </xdr:nvSpPr>
      <xdr:spPr>
        <a:xfrm>
          <a:off x="19494500" y="66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85031</xdr:rowOff>
    </xdr:from>
    <xdr:ext cx="469744" cy="259045"/>
    <xdr:sp macro="" textlink="">
      <xdr:nvSpPr>
        <xdr:cNvPr id="736" name="テキスト ボックス 735"/>
        <xdr:cNvSpPr txBox="1"/>
      </xdr:nvSpPr>
      <xdr:spPr>
        <a:xfrm>
          <a:off x="19310427" y="64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136201</xdr:rowOff>
    </xdr:from>
    <xdr:to>
      <xdr:col>27</xdr:col>
      <xdr:colOff>161925</xdr:colOff>
      <xdr:row>39</xdr:row>
      <xdr:rowOff>66351</xdr:rowOff>
    </xdr:to>
    <xdr:sp macro="" textlink="">
      <xdr:nvSpPr>
        <xdr:cNvPr id="737" name="フローチャート : 判断 736"/>
        <xdr:cNvSpPr/>
      </xdr:nvSpPr>
      <xdr:spPr>
        <a:xfrm>
          <a:off x="18605500" y="66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82878</xdr:rowOff>
    </xdr:from>
    <xdr:ext cx="469744" cy="259045"/>
    <xdr:sp macro="" textlink="">
      <xdr:nvSpPr>
        <xdr:cNvPr id="738" name="テキスト ボックス 737"/>
        <xdr:cNvSpPr txBox="1"/>
      </xdr:nvSpPr>
      <xdr:spPr>
        <a:xfrm>
          <a:off x="18421427" y="642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155651</xdr:rowOff>
    </xdr:from>
    <xdr:to>
      <xdr:col>31</xdr:col>
      <xdr:colOff>85725</xdr:colOff>
      <xdr:row>39</xdr:row>
      <xdr:rowOff>85801</xdr:rowOff>
    </xdr:to>
    <xdr:sp macro="" textlink="">
      <xdr:nvSpPr>
        <xdr:cNvPr id="746" name="円/楕円 745"/>
        <xdr:cNvSpPr/>
      </xdr:nvSpPr>
      <xdr:spPr>
        <a:xfrm>
          <a:off x="21272500" y="667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76928</xdr:rowOff>
    </xdr:from>
    <xdr:ext cx="378565" cy="259045"/>
    <xdr:sp macro="" textlink="">
      <xdr:nvSpPr>
        <xdr:cNvPr id="747" name="テキスト ボックス 746"/>
        <xdr:cNvSpPr txBox="1"/>
      </xdr:nvSpPr>
      <xdr:spPr>
        <a:xfrm>
          <a:off x="21134017" y="6763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22037</xdr:rowOff>
    </xdr:from>
    <xdr:to>
      <xdr:col>32</xdr:col>
      <xdr:colOff>187325</xdr:colOff>
      <xdr:row>59</xdr:row>
      <xdr:rowOff>98878</xdr:rowOff>
    </xdr:to>
    <xdr:cxnSp macro="">
      <xdr:nvCxnSpPr>
        <xdr:cNvPr id="784" name="直線コネクタ 783"/>
        <xdr:cNvCxnSpPr/>
      </xdr:nvCxnSpPr>
      <xdr:spPr>
        <a:xfrm flipV="1">
          <a:off x="21323300" y="10137587"/>
          <a:ext cx="838200" cy="7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51493</xdr:rowOff>
    </xdr:from>
    <xdr:to>
      <xdr:col>31</xdr:col>
      <xdr:colOff>34925</xdr:colOff>
      <xdr:row>59</xdr:row>
      <xdr:rowOff>98878</xdr:rowOff>
    </xdr:to>
    <xdr:cxnSp macro="">
      <xdr:nvCxnSpPr>
        <xdr:cNvPr id="787" name="直線コネクタ 786"/>
        <xdr:cNvCxnSpPr/>
      </xdr:nvCxnSpPr>
      <xdr:spPr>
        <a:xfrm>
          <a:off x="20434300" y="10167043"/>
          <a:ext cx="889000" cy="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72017</xdr:rowOff>
    </xdr:from>
    <xdr:to>
      <xdr:col>31</xdr:col>
      <xdr:colOff>85725</xdr:colOff>
      <xdr:row>59</xdr:row>
      <xdr:rowOff>2167</xdr:rowOff>
    </xdr:to>
    <xdr:sp macro="" textlink="">
      <xdr:nvSpPr>
        <xdr:cNvPr id="788" name="フローチャート : 判断 787"/>
        <xdr:cNvSpPr/>
      </xdr:nvSpPr>
      <xdr:spPr>
        <a:xfrm>
          <a:off x="21272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18694</xdr:rowOff>
    </xdr:from>
    <xdr:ext cx="469744" cy="259045"/>
    <xdr:sp macro="" textlink="">
      <xdr:nvSpPr>
        <xdr:cNvPr id="789" name="テキスト ボックス 788"/>
        <xdr:cNvSpPr txBox="1"/>
      </xdr:nvSpPr>
      <xdr:spPr>
        <a:xfrm>
          <a:off x="21088427" y="979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51493</xdr:rowOff>
    </xdr:from>
    <xdr:to>
      <xdr:col>29</xdr:col>
      <xdr:colOff>517525</xdr:colOff>
      <xdr:row>59</xdr:row>
      <xdr:rowOff>98878</xdr:rowOff>
    </xdr:to>
    <xdr:cxnSp macro="">
      <xdr:nvCxnSpPr>
        <xdr:cNvPr id="790" name="直線コネクタ 789"/>
        <xdr:cNvCxnSpPr/>
      </xdr:nvCxnSpPr>
      <xdr:spPr>
        <a:xfrm flipV="1">
          <a:off x="19545300" y="10167043"/>
          <a:ext cx="889000" cy="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1" name="フローチャート : 判断 790"/>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2" name="テキスト ボックス 791"/>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3" name="直線コネクタ 79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4" name="フローチャート : 判断 793"/>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5" name="テキスト ボックス 794"/>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6" name="フローチャート : 判断 795"/>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7" name="テキスト ボックス 796"/>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142687</xdr:rowOff>
    </xdr:from>
    <xdr:to>
      <xdr:col>32</xdr:col>
      <xdr:colOff>238125</xdr:colOff>
      <xdr:row>59</xdr:row>
      <xdr:rowOff>72837</xdr:rowOff>
    </xdr:to>
    <xdr:sp macro="" textlink="">
      <xdr:nvSpPr>
        <xdr:cNvPr id="803" name="円/楕円 802"/>
        <xdr:cNvSpPr/>
      </xdr:nvSpPr>
      <xdr:spPr>
        <a:xfrm>
          <a:off x="22110700" y="1008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57614</xdr:rowOff>
    </xdr:from>
    <xdr:ext cx="469744" cy="259045"/>
    <xdr:sp macro="" textlink="">
      <xdr:nvSpPr>
        <xdr:cNvPr id="804" name="貸付金該当値テキスト"/>
        <xdr:cNvSpPr txBox="1"/>
      </xdr:nvSpPr>
      <xdr:spPr>
        <a:xfrm>
          <a:off x="22212300" y="100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5" name="円/楕円 80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6" name="テキスト ボックス 80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693</xdr:rowOff>
    </xdr:from>
    <xdr:to>
      <xdr:col>29</xdr:col>
      <xdr:colOff>568325</xdr:colOff>
      <xdr:row>59</xdr:row>
      <xdr:rowOff>102293</xdr:rowOff>
    </xdr:to>
    <xdr:sp macro="" textlink="">
      <xdr:nvSpPr>
        <xdr:cNvPr id="807" name="円/楕円 806"/>
        <xdr:cNvSpPr/>
      </xdr:nvSpPr>
      <xdr:spPr>
        <a:xfrm>
          <a:off x="20383500" y="101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93420</xdr:rowOff>
    </xdr:from>
    <xdr:ext cx="469744" cy="259045"/>
    <xdr:sp macro="" textlink="">
      <xdr:nvSpPr>
        <xdr:cNvPr id="808" name="テキスト ボックス 807"/>
        <xdr:cNvSpPr txBox="1"/>
      </xdr:nvSpPr>
      <xdr:spPr>
        <a:xfrm>
          <a:off x="20199427" y="1020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9" name="円/楕円 80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0" name="テキスト ボックス 80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1" name="円/楕円 81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2" name="テキスト ボックス 81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19048</xdr:rowOff>
    </xdr:from>
    <xdr:to>
      <xdr:col>32</xdr:col>
      <xdr:colOff>187325</xdr:colOff>
      <xdr:row>73</xdr:row>
      <xdr:rowOff>22527</xdr:rowOff>
    </xdr:to>
    <xdr:cxnSp macro="">
      <xdr:nvCxnSpPr>
        <xdr:cNvPr id="844" name="直線コネクタ 843"/>
        <xdr:cNvCxnSpPr/>
      </xdr:nvCxnSpPr>
      <xdr:spPr>
        <a:xfrm flipV="1">
          <a:off x="21323300" y="12534898"/>
          <a:ext cx="8382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22527</xdr:rowOff>
    </xdr:from>
    <xdr:to>
      <xdr:col>31</xdr:col>
      <xdr:colOff>34925</xdr:colOff>
      <xdr:row>74</xdr:row>
      <xdr:rowOff>158625</xdr:rowOff>
    </xdr:to>
    <xdr:cxnSp macro="">
      <xdr:nvCxnSpPr>
        <xdr:cNvPr id="847" name="直線コネクタ 846"/>
        <xdr:cNvCxnSpPr/>
      </xdr:nvCxnSpPr>
      <xdr:spPr>
        <a:xfrm flipV="1">
          <a:off x="20434300" y="12538377"/>
          <a:ext cx="889000" cy="30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73714</xdr:rowOff>
    </xdr:from>
    <xdr:to>
      <xdr:col>31</xdr:col>
      <xdr:colOff>85725</xdr:colOff>
      <xdr:row>76</xdr:row>
      <xdr:rowOff>3863</xdr:rowOff>
    </xdr:to>
    <xdr:sp macro="" textlink="">
      <xdr:nvSpPr>
        <xdr:cNvPr id="848" name="フローチャート : 判断 847"/>
        <xdr:cNvSpPr/>
      </xdr:nvSpPr>
      <xdr:spPr>
        <a:xfrm>
          <a:off x="21272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166442</xdr:rowOff>
    </xdr:from>
    <xdr:ext cx="534377" cy="259045"/>
    <xdr:sp macro="" textlink="">
      <xdr:nvSpPr>
        <xdr:cNvPr id="849" name="テキスト ボックス 848"/>
        <xdr:cNvSpPr txBox="1"/>
      </xdr:nvSpPr>
      <xdr:spPr>
        <a:xfrm>
          <a:off x="21056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158625</xdr:rowOff>
    </xdr:from>
    <xdr:to>
      <xdr:col>29</xdr:col>
      <xdr:colOff>517525</xdr:colOff>
      <xdr:row>75</xdr:row>
      <xdr:rowOff>50873</xdr:rowOff>
    </xdr:to>
    <xdr:cxnSp macro="">
      <xdr:nvCxnSpPr>
        <xdr:cNvPr id="850" name="直線コネクタ 849"/>
        <xdr:cNvCxnSpPr/>
      </xdr:nvCxnSpPr>
      <xdr:spPr>
        <a:xfrm flipV="1">
          <a:off x="19545300" y="12845925"/>
          <a:ext cx="889000" cy="6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27178</xdr:rowOff>
    </xdr:from>
    <xdr:to>
      <xdr:col>29</xdr:col>
      <xdr:colOff>568325</xdr:colOff>
      <xdr:row>77</xdr:row>
      <xdr:rowOff>128778</xdr:rowOff>
    </xdr:to>
    <xdr:sp macro="" textlink="">
      <xdr:nvSpPr>
        <xdr:cNvPr id="851" name="フローチャート : 判断 850"/>
        <xdr:cNvSpPr/>
      </xdr:nvSpPr>
      <xdr:spPr>
        <a:xfrm>
          <a:off x="20383500" y="132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119905</xdr:rowOff>
    </xdr:from>
    <xdr:ext cx="534377" cy="259045"/>
    <xdr:sp macro="" textlink="">
      <xdr:nvSpPr>
        <xdr:cNvPr id="852" name="テキスト ボックス 851"/>
        <xdr:cNvSpPr txBox="1"/>
      </xdr:nvSpPr>
      <xdr:spPr>
        <a:xfrm>
          <a:off x="20167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50873</xdr:rowOff>
    </xdr:from>
    <xdr:to>
      <xdr:col>28</xdr:col>
      <xdr:colOff>314325</xdr:colOff>
      <xdr:row>75</xdr:row>
      <xdr:rowOff>131830</xdr:rowOff>
    </xdr:to>
    <xdr:cxnSp macro="">
      <xdr:nvCxnSpPr>
        <xdr:cNvPr id="853" name="直線コネクタ 852"/>
        <xdr:cNvCxnSpPr/>
      </xdr:nvCxnSpPr>
      <xdr:spPr>
        <a:xfrm flipV="1">
          <a:off x="18656300" y="12909623"/>
          <a:ext cx="889000" cy="8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39081</xdr:rowOff>
    </xdr:from>
    <xdr:to>
      <xdr:col>28</xdr:col>
      <xdr:colOff>365125</xdr:colOff>
      <xdr:row>77</xdr:row>
      <xdr:rowOff>140681</xdr:rowOff>
    </xdr:to>
    <xdr:sp macro="" textlink="">
      <xdr:nvSpPr>
        <xdr:cNvPr id="854" name="フローチャート : 判断 853"/>
        <xdr:cNvSpPr/>
      </xdr:nvSpPr>
      <xdr:spPr>
        <a:xfrm>
          <a:off x="19494500" y="13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131808</xdr:rowOff>
    </xdr:from>
    <xdr:ext cx="534377" cy="259045"/>
    <xdr:sp macro="" textlink="">
      <xdr:nvSpPr>
        <xdr:cNvPr id="855" name="テキスト ボックス 854"/>
        <xdr:cNvSpPr txBox="1"/>
      </xdr:nvSpPr>
      <xdr:spPr>
        <a:xfrm>
          <a:off x="19278111" y="133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35652</xdr:rowOff>
    </xdr:from>
    <xdr:to>
      <xdr:col>27</xdr:col>
      <xdr:colOff>161925</xdr:colOff>
      <xdr:row>77</xdr:row>
      <xdr:rowOff>137252</xdr:rowOff>
    </xdr:to>
    <xdr:sp macro="" textlink="">
      <xdr:nvSpPr>
        <xdr:cNvPr id="856" name="フローチャート : 判断 855"/>
        <xdr:cNvSpPr/>
      </xdr:nvSpPr>
      <xdr:spPr>
        <a:xfrm>
          <a:off x="18605500" y="1323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128379</xdr:rowOff>
    </xdr:from>
    <xdr:ext cx="534377" cy="259045"/>
    <xdr:sp macro="" textlink="">
      <xdr:nvSpPr>
        <xdr:cNvPr id="857" name="テキスト ボックス 856"/>
        <xdr:cNvSpPr txBox="1"/>
      </xdr:nvSpPr>
      <xdr:spPr>
        <a:xfrm>
          <a:off x="18389111" y="133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139698</xdr:rowOff>
    </xdr:from>
    <xdr:to>
      <xdr:col>32</xdr:col>
      <xdr:colOff>238125</xdr:colOff>
      <xdr:row>73</xdr:row>
      <xdr:rowOff>69848</xdr:rowOff>
    </xdr:to>
    <xdr:sp macro="" textlink="">
      <xdr:nvSpPr>
        <xdr:cNvPr id="863" name="円/楕円 862"/>
        <xdr:cNvSpPr/>
      </xdr:nvSpPr>
      <xdr:spPr>
        <a:xfrm>
          <a:off x="22110700" y="124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162575</xdr:rowOff>
    </xdr:from>
    <xdr:ext cx="534377" cy="259045"/>
    <xdr:sp macro="" textlink="">
      <xdr:nvSpPr>
        <xdr:cNvPr id="864" name="繰出金該当値テキスト"/>
        <xdr:cNvSpPr txBox="1"/>
      </xdr:nvSpPr>
      <xdr:spPr>
        <a:xfrm>
          <a:off x="22212300" y="1233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87,889</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143177</xdr:rowOff>
    </xdr:from>
    <xdr:to>
      <xdr:col>31</xdr:col>
      <xdr:colOff>85725</xdr:colOff>
      <xdr:row>73</xdr:row>
      <xdr:rowOff>73327</xdr:rowOff>
    </xdr:to>
    <xdr:sp macro="" textlink="">
      <xdr:nvSpPr>
        <xdr:cNvPr id="865" name="円/楕円 864"/>
        <xdr:cNvSpPr/>
      </xdr:nvSpPr>
      <xdr:spPr>
        <a:xfrm>
          <a:off x="21272500" y="1248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89854</xdr:rowOff>
    </xdr:from>
    <xdr:ext cx="534377" cy="259045"/>
    <xdr:sp macro="" textlink="">
      <xdr:nvSpPr>
        <xdr:cNvPr id="866" name="テキスト ボックス 865"/>
        <xdr:cNvSpPr txBox="1"/>
      </xdr:nvSpPr>
      <xdr:spPr>
        <a:xfrm>
          <a:off x="21056111" y="1226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87,676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107825</xdr:rowOff>
    </xdr:from>
    <xdr:to>
      <xdr:col>29</xdr:col>
      <xdr:colOff>568325</xdr:colOff>
      <xdr:row>75</xdr:row>
      <xdr:rowOff>37975</xdr:rowOff>
    </xdr:to>
    <xdr:sp macro="" textlink="">
      <xdr:nvSpPr>
        <xdr:cNvPr id="867" name="円/楕円 866"/>
        <xdr:cNvSpPr/>
      </xdr:nvSpPr>
      <xdr:spPr>
        <a:xfrm>
          <a:off x="20383500" y="127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54502</xdr:rowOff>
    </xdr:from>
    <xdr:ext cx="534377" cy="259045"/>
    <xdr:sp macro="" textlink="">
      <xdr:nvSpPr>
        <xdr:cNvPr id="868" name="テキスト ボックス 867"/>
        <xdr:cNvSpPr txBox="1"/>
      </xdr:nvSpPr>
      <xdr:spPr>
        <a:xfrm>
          <a:off x="20167111" y="1257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68,841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73</xdr:rowOff>
    </xdr:from>
    <xdr:to>
      <xdr:col>28</xdr:col>
      <xdr:colOff>365125</xdr:colOff>
      <xdr:row>75</xdr:row>
      <xdr:rowOff>101673</xdr:rowOff>
    </xdr:to>
    <xdr:sp macro="" textlink="">
      <xdr:nvSpPr>
        <xdr:cNvPr id="869" name="円/楕円 868"/>
        <xdr:cNvSpPr/>
      </xdr:nvSpPr>
      <xdr:spPr>
        <a:xfrm>
          <a:off x="19494500" y="128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118200</xdr:rowOff>
    </xdr:from>
    <xdr:ext cx="534377" cy="259045"/>
    <xdr:sp macro="" textlink="">
      <xdr:nvSpPr>
        <xdr:cNvPr id="870" name="テキスト ボックス 869"/>
        <xdr:cNvSpPr txBox="1"/>
      </xdr:nvSpPr>
      <xdr:spPr>
        <a:xfrm>
          <a:off x="19278111" y="1263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81030</xdr:rowOff>
    </xdr:from>
    <xdr:to>
      <xdr:col>27</xdr:col>
      <xdr:colOff>161925</xdr:colOff>
      <xdr:row>76</xdr:row>
      <xdr:rowOff>11181</xdr:rowOff>
    </xdr:to>
    <xdr:sp macro="" textlink="">
      <xdr:nvSpPr>
        <xdr:cNvPr id="871" name="円/楕円 870"/>
        <xdr:cNvSpPr/>
      </xdr:nvSpPr>
      <xdr:spPr>
        <a:xfrm>
          <a:off x="18605500" y="129397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27707</xdr:rowOff>
    </xdr:from>
    <xdr:ext cx="534377" cy="259045"/>
    <xdr:sp macro="" textlink="">
      <xdr:nvSpPr>
        <xdr:cNvPr id="872" name="テキスト ボックス 871"/>
        <xdr:cNvSpPr txBox="1"/>
      </xdr:nvSpPr>
      <xdr:spPr>
        <a:xfrm>
          <a:off x="18389111" y="1271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8" name="フローチャート :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1" name="フローチャート : 判断 910"/>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フローチャート :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5" name="テキスト ボックス 924"/>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7" name="テキスト ボックス 926"/>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29" name="テキスト ボックス 928"/>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歳出決算総額は、住民一人当たり</a:t>
          </a:r>
          <a:r>
            <a:rPr kumimoji="1" lang="ja-JP" altLang="en-US" sz="1200">
              <a:solidFill>
                <a:schemeClr val="dk1"/>
              </a:solidFill>
              <a:effectLst/>
              <a:latin typeface="+mn-lt"/>
              <a:ea typeface="+mn-ea"/>
              <a:cs typeface="+mn-cs"/>
            </a:rPr>
            <a:t>６６２，１４２</a:t>
          </a:r>
          <a:r>
            <a:rPr kumimoji="1" lang="ja-JP" altLang="ja-JP" sz="1200">
              <a:solidFill>
                <a:schemeClr val="dk1"/>
              </a:solidFill>
              <a:effectLst/>
              <a:latin typeface="+mn-lt"/>
              <a:ea typeface="+mn-ea"/>
              <a:cs typeface="+mn-cs"/>
            </a:rPr>
            <a:t>円となっている。人件費については、</a:t>
          </a:r>
          <a:r>
            <a:rPr lang="ja-JP" altLang="ja-JP" sz="1200" b="0" i="0" baseline="0">
              <a:solidFill>
                <a:schemeClr val="dk1"/>
              </a:solidFill>
              <a:effectLst/>
              <a:latin typeface="+mn-lt"/>
              <a:ea typeface="+mn-ea"/>
              <a:cs typeface="+mn-cs"/>
            </a:rPr>
            <a:t>合併以降、定員適正化（数値目標１６０人削減）に取組んでおり、合併当初６２６人であった職員数が平成</a:t>
          </a:r>
          <a:r>
            <a:rPr lang="ja-JP" altLang="en-US" sz="1200" b="0" i="0" baseline="0">
              <a:solidFill>
                <a:schemeClr val="dk1"/>
              </a:solidFill>
              <a:effectLst/>
              <a:latin typeface="+mn-lt"/>
              <a:ea typeface="+mn-ea"/>
              <a:cs typeface="+mn-cs"/>
            </a:rPr>
            <a:t>２８</a:t>
          </a:r>
          <a:r>
            <a:rPr lang="ja-JP" altLang="ja-JP" sz="1200" b="0" i="0" baseline="0">
              <a:solidFill>
                <a:schemeClr val="dk1"/>
              </a:solidFill>
              <a:effectLst/>
              <a:latin typeface="+mn-lt"/>
              <a:ea typeface="+mn-ea"/>
              <a:cs typeface="+mn-cs"/>
            </a:rPr>
            <a:t>年度末で４２</a:t>
          </a:r>
          <a:r>
            <a:rPr lang="ja-JP" altLang="en-US" sz="1200" b="0" i="0" baseline="0">
              <a:solidFill>
                <a:schemeClr val="dk1"/>
              </a:solidFill>
              <a:effectLst/>
              <a:latin typeface="+mn-lt"/>
              <a:ea typeface="+mn-ea"/>
              <a:cs typeface="+mn-cs"/>
            </a:rPr>
            <a:t>１人</a:t>
          </a:r>
          <a:r>
            <a:rPr lang="ja-JP" altLang="ja-JP" sz="1200" b="0" i="0" baseline="0">
              <a:solidFill>
                <a:schemeClr val="dk1"/>
              </a:solidFill>
              <a:effectLst/>
              <a:latin typeface="+mn-lt"/>
              <a:ea typeface="+mn-ea"/>
              <a:cs typeface="+mn-cs"/>
            </a:rPr>
            <a:t>となった。</a:t>
          </a:r>
          <a:r>
            <a:rPr kumimoji="1" lang="ja-JP" altLang="ja-JP" sz="1200">
              <a:solidFill>
                <a:schemeClr val="dk1"/>
              </a:solidFill>
              <a:effectLst/>
              <a:latin typeface="+mn-lt"/>
              <a:ea typeface="+mn-ea"/>
              <a:cs typeface="+mn-cs"/>
            </a:rPr>
            <a:t>住民一人当たり</a:t>
          </a:r>
          <a:r>
            <a:rPr kumimoji="1" lang="ja-JP" altLang="en-US" sz="1200">
              <a:solidFill>
                <a:schemeClr val="dk1"/>
              </a:solidFill>
              <a:effectLst/>
              <a:latin typeface="+mn-lt"/>
              <a:ea typeface="+mn-ea"/>
              <a:cs typeface="+mn-cs"/>
            </a:rPr>
            <a:t>の人件費は９０，９８５</a:t>
          </a:r>
          <a:r>
            <a:rPr kumimoji="1" lang="ja-JP" altLang="ja-JP" sz="1200">
              <a:solidFill>
                <a:schemeClr val="dk1"/>
              </a:solidFill>
              <a:effectLst/>
              <a:latin typeface="+mn-lt"/>
              <a:ea typeface="+mn-ea"/>
              <a:cs typeface="+mn-cs"/>
            </a:rPr>
            <a:t>円で前年度と比較すると</a:t>
          </a:r>
          <a:r>
            <a:rPr kumimoji="1" lang="ja-JP" altLang="en-US" sz="1200">
              <a:solidFill>
                <a:schemeClr val="dk1"/>
              </a:solidFill>
              <a:effectLst/>
              <a:latin typeface="+mn-lt"/>
              <a:ea typeface="+mn-ea"/>
              <a:cs typeface="+mn-cs"/>
            </a:rPr>
            <a:t>２．３</a:t>
          </a:r>
          <a:r>
            <a:rPr kumimoji="1" lang="ja-JP" altLang="ja-JP" sz="1200">
              <a:solidFill>
                <a:schemeClr val="dk1"/>
              </a:solidFill>
              <a:effectLst/>
              <a:latin typeface="+mn-lt"/>
              <a:ea typeface="+mn-ea"/>
              <a:cs typeface="+mn-cs"/>
            </a:rPr>
            <a:t>％の減となっている。</a:t>
          </a:r>
          <a:endParaRPr lang="ja-JP" altLang="ja-JP" sz="1600">
            <a:effectLst/>
          </a:endParaRPr>
        </a:p>
        <a:p>
          <a:r>
            <a:rPr kumimoji="1" lang="ja-JP" altLang="ja-JP" sz="1200">
              <a:solidFill>
                <a:schemeClr val="dk1"/>
              </a:solidFill>
              <a:effectLst/>
              <a:latin typeface="+mn-lt"/>
              <a:ea typeface="+mn-ea"/>
              <a:cs typeface="+mn-cs"/>
            </a:rPr>
            <a:t>扶助費については、増加傾向にあり住民一人当たり</a:t>
          </a:r>
          <a:r>
            <a:rPr kumimoji="1" lang="ja-JP" altLang="en-US" sz="1200">
              <a:solidFill>
                <a:schemeClr val="dk1"/>
              </a:solidFill>
              <a:effectLst/>
              <a:latin typeface="+mn-lt"/>
              <a:ea typeface="+mn-ea"/>
              <a:cs typeface="+mn-cs"/>
            </a:rPr>
            <a:t>１２１，４３７</a:t>
          </a:r>
          <a:r>
            <a:rPr kumimoji="1" lang="ja-JP" altLang="ja-JP" sz="1200">
              <a:solidFill>
                <a:schemeClr val="dk1"/>
              </a:solidFill>
              <a:effectLst/>
              <a:latin typeface="+mn-lt"/>
              <a:ea typeface="+mn-ea"/>
              <a:cs typeface="+mn-cs"/>
            </a:rPr>
            <a:t>円となっている。</a:t>
          </a:r>
          <a:r>
            <a:rPr lang="ja-JP" altLang="ja-JP" sz="1200" b="0" i="0" baseline="0">
              <a:solidFill>
                <a:schemeClr val="dk1"/>
              </a:solidFill>
              <a:effectLst/>
              <a:latin typeface="+mn-lt"/>
              <a:ea typeface="+mn-ea"/>
              <a:cs typeface="+mn-cs"/>
            </a:rPr>
            <a:t>生活保護費</a:t>
          </a:r>
          <a:r>
            <a:rPr lang="ja-JP" altLang="en-US" sz="1200" b="0" i="0" baseline="0">
              <a:solidFill>
                <a:schemeClr val="dk1"/>
              </a:solidFill>
              <a:effectLst/>
              <a:latin typeface="+mn-lt"/>
              <a:ea typeface="+mn-ea"/>
              <a:cs typeface="+mn-cs"/>
            </a:rPr>
            <a:t>や臨時福祉給付金</a:t>
          </a:r>
          <a:r>
            <a:rPr lang="ja-JP" altLang="ja-JP" sz="1200" b="0" i="0" baseline="0">
              <a:solidFill>
                <a:schemeClr val="dk1"/>
              </a:solidFill>
              <a:effectLst/>
              <a:latin typeface="+mn-lt"/>
              <a:ea typeface="+mn-ea"/>
              <a:cs typeface="+mn-cs"/>
            </a:rPr>
            <a:t>などの減はあるものの、施設型給付費や訓練等給付費などの増加により</a:t>
          </a:r>
          <a:r>
            <a:rPr lang="ja-JP" altLang="en-US" sz="1200" b="0" i="0" baseline="0">
              <a:solidFill>
                <a:schemeClr val="dk1"/>
              </a:solidFill>
              <a:effectLst/>
              <a:latin typeface="+mn-lt"/>
              <a:ea typeface="+mn-ea"/>
              <a:cs typeface="+mn-cs"/>
            </a:rPr>
            <a:t>６．３</a:t>
          </a:r>
          <a:r>
            <a:rPr lang="ja-JP" altLang="ja-JP" sz="1200" b="0" i="0" baseline="0">
              <a:solidFill>
                <a:schemeClr val="dk1"/>
              </a:solidFill>
              <a:effectLst/>
              <a:latin typeface="+mn-lt"/>
              <a:ea typeface="+mn-ea"/>
              <a:cs typeface="+mn-cs"/>
            </a:rPr>
            <a:t>％の増となった。</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災害復旧事業費については、住民一人当たり１２，２７７円で前年度と比較すると９６．１％の増加となっている。増加の主な要因としては、熊本地震による社会教育施設の被災及び６月の梅雨前線豪雨による市内各地の道路や河川、農地が被災し復旧に多くの経費を要したためである。</a:t>
          </a:r>
          <a:endParaRPr lang="en-US" altLang="ja-JP" sz="1200" b="0" i="0" baseline="0">
            <a:solidFill>
              <a:schemeClr val="dk1"/>
            </a:solidFill>
            <a:effectLst/>
            <a:latin typeface="+mn-lt"/>
            <a:ea typeface="+mn-ea"/>
            <a:cs typeface="+mn-cs"/>
          </a:endParaRPr>
        </a:p>
        <a:p>
          <a:r>
            <a:rPr lang="ja-JP" altLang="ja-JP" sz="1200" b="0" i="0" baseline="0">
              <a:solidFill>
                <a:schemeClr val="dk1"/>
              </a:solidFill>
              <a:effectLst/>
              <a:latin typeface="+mn-lt"/>
              <a:ea typeface="+mn-ea"/>
              <a:cs typeface="+mn-cs"/>
            </a:rPr>
            <a:t>公債費については、住民一人当たり</a:t>
          </a:r>
          <a:r>
            <a:rPr lang="ja-JP" altLang="en-US" sz="1200" b="0" i="0" baseline="0">
              <a:solidFill>
                <a:schemeClr val="dk1"/>
              </a:solidFill>
              <a:effectLst/>
              <a:latin typeface="+mn-lt"/>
              <a:ea typeface="+mn-ea"/>
              <a:cs typeface="+mn-cs"/>
            </a:rPr>
            <a:t>１３４，７００</a:t>
          </a:r>
          <a:r>
            <a:rPr lang="ja-JP" altLang="ja-JP" sz="1200" b="0" i="0" baseline="0">
              <a:solidFill>
                <a:schemeClr val="dk1"/>
              </a:solidFill>
              <a:effectLst/>
              <a:latin typeface="+mn-lt"/>
              <a:ea typeface="+mn-ea"/>
              <a:cs typeface="+mn-cs"/>
            </a:rPr>
            <a:t>円となっており、類似団体</a:t>
          </a:r>
          <a:r>
            <a:rPr lang="ja-JP" altLang="en-US" sz="1200" b="0" i="0" baseline="0">
              <a:solidFill>
                <a:schemeClr val="dk1"/>
              </a:solidFill>
              <a:effectLst/>
              <a:latin typeface="+mn-lt"/>
              <a:ea typeface="+mn-ea"/>
              <a:cs typeface="+mn-cs"/>
            </a:rPr>
            <a:t>平均</a:t>
          </a:r>
          <a:r>
            <a:rPr lang="ja-JP" altLang="ja-JP" sz="1200" b="0" i="0" baseline="0">
              <a:solidFill>
                <a:schemeClr val="dk1"/>
              </a:solidFill>
              <a:effectLst/>
              <a:latin typeface="+mn-lt"/>
              <a:ea typeface="+mn-ea"/>
              <a:cs typeface="+mn-cs"/>
            </a:rPr>
            <a:t>と比較すると一人当たりのコストが高い状況となっている</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後年度の財政負担軽減のため、繰上償還を実施したことによるものであり、今後も平成</a:t>
          </a:r>
          <a:r>
            <a:rPr lang="ja-JP" altLang="en-US" sz="1200" b="0" i="0" baseline="0">
              <a:solidFill>
                <a:schemeClr val="dk1"/>
              </a:solidFill>
              <a:effectLst/>
              <a:latin typeface="+mn-lt"/>
              <a:ea typeface="+mn-ea"/>
              <a:cs typeface="+mn-cs"/>
            </a:rPr>
            <a:t>３２</a:t>
          </a:r>
          <a:r>
            <a:rPr lang="ja-JP" altLang="ja-JP" sz="1200" b="0" i="0" baseline="0">
              <a:solidFill>
                <a:schemeClr val="dk1"/>
              </a:solidFill>
              <a:effectLst/>
              <a:latin typeface="+mn-lt"/>
              <a:ea typeface="+mn-ea"/>
              <a:cs typeface="+mn-cs"/>
            </a:rPr>
            <a:t>年度まで計画的に繰上償還を実施し、財政基盤の強化及び健全化に取組むこととしている。</a:t>
          </a:r>
          <a:endParaRPr lang="en-US" altLang="ja-JP" sz="1200" b="0" i="0" baseline="0">
            <a:solidFill>
              <a:schemeClr val="dk1"/>
            </a:solidFill>
            <a:effectLst/>
            <a:latin typeface="+mn-lt"/>
            <a:ea typeface="+mn-ea"/>
            <a:cs typeface="+mn-cs"/>
          </a:endParaRPr>
        </a:p>
        <a:p>
          <a:r>
            <a:rPr lang="ja-JP" altLang="ja-JP" sz="1200" b="0" i="0" baseline="0">
              <a:solidFill>
                <a:schemeClr val="dk1"/>
              </a:solidFill>
              <a:effectLst/>
              <a:latin typeface="+mn-lt"/>
              <a:ea typeface="+mn-ea"/>
              <a:cs typeface="+mn-cs"/>
            </a:rPr>
            <a:t>積立金については、住民一人当たり</a:t>
          </a:r>
          <a:r>
            <a:rPr lang="ja-JP" altLang="en-US" sz="1200" b="0" i="0" baseline="0">
              <a:solidFill>
                <a:schemeClr val="dk1"/>
              </a:solidFill>
              <a:effectLst/>
              <a:latin typeface="+mn-lt"/>
              <a:ea typeface="+mn-ea"/>
              <a:cs typeface="+mn-cs"/>
            </a:rPr>
            <a:t>４，６３０</a:t>
          </a:r>
          <a:r>
            <a:rPr lang="ja-JP" altLang="ja-JP" sz="1200" b="0" i="0" baseline="0">
              <a:solidFill>
                <a:schemeClr val="dk1"/>
              </a:solidFill>
              <a:effectLst/>
              <a:latin typeface="+mn-lt"/>
              <a:ea typeface="+mn-ea"/>
              <a:cs typeface="+mn-cs"/>
            </a:rPr>
            <a:t>円となっており、前年度と比較すると</a:t>
          </a:r>
          <a:r>
            <a:rPr lang="ja-JP" altLang="en-US" sz="1200" b="0" i="0" baseline="0">
              <a:solidFill>
                <a:schemeClr val="dk1"/>
              </a:solidFill>
              <a:effectLst/>
              <a:latin typeface="+mn-lt"/>
              <a:ea typeface="+mn-ea"/>
              <a:cs typeface="+mn-cs"/>
            </a:rPr>
            <a:t>８０．４</a:t>
          </a:r>
          <a:r>
            <a:rPr lang="ja-JP" altLang="ja-JP" sz="1200" b="0" i="0" baseline="0">
              <a:solidFill>
                <a:schemeClr val="dk1"/>
              </a:solidFill>
              <a:effectLst/>
              <a:latin typeface="+mn-lt"/>
              <a:ea typeface="+mn-ea"/>
              <a:cs typeface="+mn-cs"/>
            </a:rPr>
            <a:t>％の</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と</a:t>
          </a:r>
          <a:r>
            <a:rPr lang="ja-JP" altLang="en-US" sz="1200" b="0" i="0" baseline="0">
              <a:solidFill>
                <a:schemeClr val="dk1"/>
              </a:solidFill>
              <a:effectLst/>
              <a:latin typeface="+mn-lt"/>
              <a:ea typeface="+mn-ea"/>
              <a:cs typeface="+mn-cs"/>
            </a:rPr>
            <a:t>なり、類似団体平均と比較しても大きく下回っている。</a:t>
          </a:r>
          <a:r>
            <a:rPr lang="ja-JP" altLang="ja-JP" sz="1200" b="0" i="0" baseline="0">
              <a:solidFill>
                <a:schemeClr val="dk1"/>
              </a:solidFill>
              <a:effectLst/>
              <a:latin typeface="+mn-lt"/>
              <a:ea typeface="+mn-ea"/>
              <a:cs typeface="+mn-cs"/>
            </a:rPr>
            <a:t>これは</a:t>
          </a:r>
          <a:r>
            <a:rPr lang="ja-JP" altLang="en-US" sz="1200" b="0" i="0" baseline="0">
              <a:solidFill>
                <a:schemeClr val="dk1"/>
              </a:solidFill>
              <a:effectLst/>
              <a:latin typeface="+mn-lt"/>
              <a:ea typeface="+mn-ea"/>
              <a:cs typeface="+mn-cs"/>
            </a:rPr>
            <a:t>例年繰上償還の財源として減債基金への積み立てを行っていたが、積み立てを行わず</a:t>
          </a:r>
          <a:r>
            <a:rPr lang="ja-JP" altLang="ja-JP" sz="1200" b="0" i="0" baseline="0">
              <a:solidFill>
                <a:schemeClr val="dk1"/>
              </a:solidFill>
              <a:effectLst/>
              <a:latin typeface="+mn-lt"/>
              <a:ea typeface="+mn-ea"/>
              <a:cs typeface="+mn-cs"/>
            </a:rPr>
            <a:t>繰上償還実施</a:t>
          </a:r>
          <a:r>
            <a:rPr lang="ja-JP" altLang="en-US" sz="1200" b="0" i="0" baseline="0">
              <a:solidFill>
                <a:schemeClr val="dk1"/>
              </a:solidFill>
              <a:effectLst/>
              <a:latin typeface="+mn-lt"/>
              <a:ea typeface="+mn-ea"/>
              <a:cs typeface="+mn-cs"/>
            </a:rPr>
            <a:t>のための</a:t>
          </a:r>
          <a:r>
            <a:rPr lang="ja-JP" altLang="ja-JP" sz="1200" b="0" i="0" baseline="0">
              <a:solidFill>
                <a:schemeClr val="dk1"/>
              </a:solidFill>
              <a:effectLst/>
              <a:latin typeface="+mn-lt"/>
              <a:ea typeface="+mn-ea"/>
              <a:cs typeface="+mn-cs"/>
            </a:rPr>
            <a:t>財源とした</a:t>
          </a:r>
          <a:r>
            <a:rPr lang="ja-JP" altLang="en-US" sz="1200" b="0" i="0" baseline="0">
              <a:solidFill>
                <a:schemeClr val="dk1"/>
              </a:solidFill>
              <a:effectLst/>
              <a:latin typeface="+mn-lt"/>
              <a:ea typeface="+mn-ea"/>
              <a:cs typeface="+mn-cs"/>
            </a:rPr>
            <a:t>た</a:t>
          </a:r>
          <a:r>
            <a:rPr lang="ja-JP" altLang="ja-JP" sz="1200" b="0" i="0" baseline="0">
              <a:solidFill>
                <a:schemeClr val="dk1"/>
              </a:solidFill>
              <a:effectLst/>
              <a:latin typeface="+mn-lt"/>
              <a:ea typeface="+mn-ea"/>
              <a:cs typeface="+mn-cs"/>
            </a:rPr>
            <a:t>めであ</a:t>
          </a:r>
          <a:r>
            <a:rPr lang="ja-JP" altLang="en-US" sz="1200" b="0" i="0" baseline="0">
              <a:solidFill>
                <a:schemeClr val="dk1"/>
              </a:solidFill>
              <a:effectLst/>
              <a:latin typeface="+mn-lt"/>
              <a:ea typeface="+mn-ea"/>
              <a:cs typeface="+mn-cs"/>
            </a:rPr>
            <a:t>る</a:t>
          </a:r>
          <a:r>
            <a:rPr lang="ja-JP" altLang="ja-JP"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r>
            <a:rPr lang="ja-JP" altLang="en-US" sz="1200" b="0" i="0" baseline="0">
              <a:solidFill>
                <a:schemeClr val="dk1"/>
              </a:solidFill>
              <a:effectLst/>
              <a:latin typeface="+mn-lt"/>
              <a:ea typeface="+mn-ea"/>
              <a:cs typeface="+mn-cs"/>
            </a:rPr>
            <a:t>貸付金については、住民一人当たり２，３５３円なっており、前年度と比較すると１００％の増加となっている。増加の主な要因は、地域総合整備資金貸付金の新規案件と市単独事業の創業促進に係る市内銀行への預託金によるものである。</a:t>
          </a:r>
          <a:endParaRPr lang="en-US" altLang="ja-JP" sz="12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長崎県南島原市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48,023
47,768
170.11
33,995,822
31,798,037
1,874,791
18,741,957
22,509,992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152464</xdr:rowOff>
    </xdr:from>
    <xdr:to>
      <xdr:col>6</xdr:col>
      <xdr:colOff>511175</xdr:colOff>
      <xdr:row>36</xdr:row>
      <xdr:rowOff>48641</xdr:rowOff>
    </xdr:to>
    <xdr:cxnSp macro="">
      <xdr:nvCxnSpPr>
        <xdr:cNvPr id="61" name="直線コネクタ 60"/>
        <xdr:cNvCxnSpPr/>
      </xdr:nvCxnSpPr>
      <xdr:spPr>
        <a:xfrm flipV="1">
          <a:off x="3797300" y="6153214"/>
          <a:ext cx="838200" cy="6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48641</xdr:rowOff>
    </xdr:from>
    <xdr:to>
      <xdr:col>5</xdr:col>
      <xdr:colOff>358775</xdr:colOff>
      <xdr:row>36</xdr:row>
      <xdr:rowOff>65786</xdr:rowOff>
    </xdr:to>
    <xdr:cxnSp macro="">
      <xdr:nvCxnSpPr>
        <xdr:cNvPr id="64" name="直線コネクタ 63"/>
        <xdr:cNvCxnSpPr/>
      </xdr:nvCxnSpPr>
      <xdr:spPr>
        <a:xfrm flipV="1">
          <a:off x="2908300" y="622084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32639</xdr:rowOff>
    </xdr:from>
    <xdr:to>
      <xdr:col>4</xdr:col>
      <xdr:colOff>155575</xdr:colOff>
      <xdr:row>36</xdr:row>
      <xdr:rowOff>65786</xdr:rowOff>
    </xdr:to>
    <xdr:cxnSp macro="">
      <xdr:nvCxnSpPr>
        <xdr:cNvPr id="67" name="直線コネクタ 66"/>
        <xdr:cNvCxnSpPr/>
      </xdr:nvCxnSpPr>
      <xdr:spPr>
        <a:xfrm>
          <a:off x="2019300" y="620483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28892</xdr:rowOff>
    </xdr:from>
    <xdr:to>
      <xdr:col>4</xdr:col>
      <xdr:colOff>206375</xdr:colOff>
      <xdr:row>37</xdr:row>
      <xdr:rowOff>130492</xdr:rowOff>
    </xdr:to>
    <xdr:sp macro="" textlink="">
      <xdr:nvSpPr>
        <xdr:cNvPr id="68" name="フローチャート : 判断 67"/>
        <xdr:cNvSpPr/>
      </xdr:nvSpPr>
      <xdr:spPr>
        <a:xfrm>
          <a:off x="2857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121619</xdr:rowOff>
    </xdr:from>
    <xdr:ext cx="469744" cy="259045"/>
    <xdr:sp macro="" textlink="">
      <xdr:nvSpPr>
        <xdr:cNvPr id="69" name="テキスト ボックス 68"/>
        <xdr:cNvSpPr txBox="1"/>
      </xdr:nvSpPr>
      <xdr:spPr>
        <a:xfrm>
          <a:off x="2673427" y="6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21209</xdr:rowOff>
    </xdr:from>
    <xdr:to>
      <xdr:col>2</xdr:col>
      <xdr:colOff>638175</xdr:colOff>
      <xdr:row>36</xdr:row>
      <xdr:rowOff>32639</xdr:rowOff>
    </xdr:to>
    <xdr:cxnSp macro="">
      <xdr:nvCxnSpPr>
        <xdr:cNvPr id="70" name="直線コネクタ 69"/>
        <xdr:cNvCxnSpPr/>
      </xdr:nvCxnSpPr>
      <xdr:spPr>
        <a:xfrm>
          <a:off x="1130300" y="619340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39370</xdr:rowOff>
    </xdr:from>
    <xdr:to>
      <xdr:col>3</xdr:col>
      <xdr:colOff>3175</xdr:colOff>
      <xdr:row>37</xdr:row>
      <xdr:rowOff>140970</xdr:rowOff>
    </xdr:to>
    <xdr:sp macro="" textlink="">
      <xdr:nvSpPr>
        <xdr:cNvPr id="71" name="フローチャート : 判断 70"/>
        <xdr:cNvSpPr/>
      </xdr:nvSpPr>
      <xdr:spPr>
        <a:xfrm>
          <a:off x="196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132097</xdr:rowOff>
    </xdr:from>
    <xdr:ext cx="469744" cy="259045"/>
    <xdr:sp macro="" textlink="">
      <xdr:nvSpPr>
        <xdr:cNvPr id="72" name="テキスト ボックス 71"/>
        <xdr:cNvSpPr txBox="1"/>
      </xdr:nvSpPr>
      <xdr:spPr>
        <a:xfrm>
          <a:off x="1784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18605</xdr:rowOff>
    </xdr:from>
    <xdr:to>
      <xdr:col>1</xdr:col>
      <xdr:colOff>485775</xdr:colOff>
      <xdr:row>37</xdr:row>
      <xdr:rowOff>120205</xdr:rowOff>
    </xdr:to>
    <xdr:sp macro="" textlink="">
      <xdr:nvSpPr>
        <xdr:cNvPr id="73" name="フローチャート : 判断 72"/>
        <xdr:cNvSpPr/>
      </xdr:nvSpPr>
      <xdr:spPr>
        <a:xfrm>
          <a:off x="1079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111332</xdr:rowOff>
    </xdr:from>
    <xdr:ext cx="469744" cy="259045"/>
    <xdr:sp macro="" textlink="">
      <xdr:nvSpPr>
        <xdr:cNvPr id="74" name="テキスト ボックス 73"/>
        <xdr:cNvSpPr txBox="1"/>
      </xdr:nvSpPr>
      <xdr:spPr>
        <a:xfrm>
          <a:off x="895427"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101664</xdr:rowOff>
    </xdr:from>
    <xdr:to>
      <xdr:col>6</xdr:col>
      <xdr:colOff>561975</xdr:colOff>
      <xdr:row>36</xdr:row>
      <xdr:rowOff>31814</xdr:rowOff>
    </xdr:to>
    <xdr:sp macro="" textlink="">
      <xdr:nvSpPr>
        <xdr:cNvPr id="80" name="円/楕円 79"/>
        <xdr:cNvSpPr/>
      </xdr:nvSpPr>
      <xdr:spPr>
        <a:xfrm>
          <a:off x="4584700" y="61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80091</xdr:rowOff>
    </xdr:from>
    <xdr:ext cx="469744" cy="259045"/>
    <xdr:sp macro="" textlink="">
      <xdr:nvSpPr>
        <xdr:cNvPr id="81" name="議会費該当値テキスト"/>
        <xdr:cNvSpPr txBox="1"/>
      </xdr:nvSpPr>
      <xdr:spPr>
        <a:xfrm>
          <a:off x="4686300" y="608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169291</xdr:rowOff>
    </xdr:from>
    <xdr:to>
      <xdr:col>5</xdr:col>
      <xdr:colOff>409575</xdr:colOff>
      <xdr:row>36</xdr:row>
      <xdr:rowOff>99441</xdr:rowOff>
    </xdr:to>
    <xdr:sp macro="" textlink="">
      <xdr:nvSpPr>
        <xdr:cNvPr id="82" name="円/楕円 81"/>
        <xdr:cNvSpPr/>
      </xdr:nvSpPr>
      <xdr:spPr>
        <a:xfrm>
          <a:off x="3746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90568</xdr:rowOff>
    </xdr:from>
    <xdr:ext cx="469744" cy="259045"/>
    <xdr:sp macro="" textlink="">
      <xdr:nvSpPr>
        <xdr:cNvPr id="83" name="テキスト ボックス 82"/>
        <xdr:cNvSpPr txBox="1"/>
      </xdr:nvSpPr>
      <xdr:spPr>
        <a:xfrm>
          <a:off x="3562427"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14986</xdr:rowOff>
    </xdr:from>
    <xdr:to>
      <xdr:col>4</xdr:col>
      <xdr:colOff>206375</xdr:colOff>
      <xdr:row>36</xdr:row>
      <xdr:rowOff>116586</xdr:rowOff>
    </xdr:to>
    <xdr:sp macro="" textlink="">
      <xdr:nvSpPr>
        <xdr:cNvPr id="84" name="円/楕円 83"/>
        <xdr:cNvSpPr/>
      </xdr:nvSpPr>
      <xdr:spPr>
        <a:xfrm>
          <a:off x="2857500" y="61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133113</xdr:rowOff>
    </xdr:from>
    <xdr:ext cx="469744" cy="259045"/>
    <xdr:sp macro="" textlink="">
      <xdr:nvSpPr>
        <xdr:cNvPr id="85" name="テキスト ボックス 84"/>
        <xdr:cNvSpPr txBox="1"/>
      </xdr:nvSpPr>
      <xdr:spPr>
        <a:xfrm>
          <a:off x="2673427" y="596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153289</xdr:rowOff>
    </xdr:from>
    <xdr:to>
      <xdr:col>3</xdr:col>
      <xdr:colOff>3175</xdr:colOff>
      <xdr:row>36</xdr:row>
      <xdr:rowOff>83439</xdr:rowOff>
    </xdr:to>
    <xdr:sp macro="" textlink="">
      <xdr:nvSpPr>
        <xdr:cNvPr id="86" name="円/楕円 85"/>
        <xdr:cNvSpPr/>
      </xdr:nvSpPr>
      <xdr:spPr>
        <a:xfrm>
          <a:off x="19685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99966</xdr:rowOff>
    </xdr:from>
    <xdr:ext cx="469744" cy="259045"/>
    <xdr:sp macro="" textlink="">
      <xdr:nvSpPr>
        <xdr:cNvPr id="87" name="テキスト ボックス 86"/>
        <xdr:cNvSpPr txBox="1"/>
      </xdr:nvSpPr>
      <xdr:spPr>
        <a:xfrm>
          <a:off x="1784427" y="592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141859</xdr:rowOff>
    </xdr:from>
    <xdr:to>
      <xdr:col>1</xdr:col>
      <xdr:colOff>485775</xdr:colOff>
      <xdr:row>36</xdr:row>
      <xdr:rowOff>72009</xdr:rowOff>
    </xdr:to>
    <xdr:sp macro="" textlink="">
      <xdr:nvSpPr>
        <xdr:cNvPr id="88" name="円/楕円 87"/>
        <xdr:cNvSpPr/>
      </xdr:nvSpPr>
      <xdr:spPr>
        <a:xfrm>
          <a:off x="1079500" y="61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88536</xdr:rowOff>
    </xdr:from>
    <xdr:ext cx="469744" cy="259045"/>
    <xdr:sp macro="" textlink="">
      <xdr:nvSpPr>
        <xdr:cNvPr id="89" name="テキスト ボックス 88"/>
        <xdr:cNvSpPr txBox="1"/>
      </xdr:nvSpPr>
      <xdr:spPr>
        <a:xfrm>
          <a:off x="895427" y="59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95763</xdr:rowOff>
    </xdr:from>
    <xdr:to>
      <xdr:col>6</xdr:col>
      <xdr:colOff>511175</xdr:colOff>
      <xdr:row>56</xdr:row>
      <xdr:rowOff>170118</xdr:rowOff>
    </xdr:to>
    <xdr:cxnSp macro="">
      <xdr:nvCxnSpPr>
        <xdr:cNvPr id="116" name="直線コネクタ 115"/>
        <xdr:cNvCxnSpPr/>
      </xdr:nvCxnSpPr>
      <xdr:spPr>
        <a:xfrm>
          <a:off x="3797300" y="9696963"/>
          <a:ext cx="838200" cy="7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156822</xdr:rowOff>
    </xdr:from>
    <xdr:to>
      <xdr:col>5</xdr:col>
      <xdr:colOff>358775</xdr:colOff>
      <xdr:row>56</xdr:row>
      <xdr:rowOff>95763</xdr:rowOff>
    </xdr:to>
    <xdr:cxnSp macro="">
      <xdr:nvCxnSpPr>
        <xdr:cNvPr id="119" name="直線コネクタ 118"/>
        <xdr:cNvCxnSpPr/>
      </xdr:nvCxnSpPr>
      <xdr:spPr>
        <a:xfrm>
          <a:off x="2908300" y="9586572"/>
          <a:ext cx="889000" cy="1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34744</xdr:rowOff>
    </xdr:from>
    <xdr:to>
      <xdr:col>5</xdr:col>
      <xdr:colOff>409575</xdr:colOff>
      <xdr:row>56</xdr:row>
      <xdr:rowOff>136344</xdr:rowOff>
    </xdr:to>
    <xdr:sp macro="" textlink="">
      <xdr:nvSpPr>
        <xdr:cNvPr id="120" name="フローチャート : 判断 119"/>
        <xdr:cNvSpPr/>
      </xdr:nvSpPr>
      <xdr:spPr>
        <a:xfrm>
          <a:off x="3746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152871</xdr:rowOff>
    </xdr:from>
    <xdr:ext cx="534377" cy="259045"/>
    <xdr:sp macro="" textlink="">
      <xdr:nvSpPr>
        <xdr:cNvPr id="121" name="テキスト ボックス 120"/>
        <xdr:cNvSpPr txBox="1"/>
      </xdr:nvSpPr>
      <xdr:spPr>
        <a:xfrm>
          <a:off x="3530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156822</xdr:rowOff>
    </xdr:from>
    <xdr:to>
      <xdr:col>4</xdr:col>
      <xdr:colOff>155575</xdr:colOff>
      <xdr:row>57</xdr:row>
      <xdr:rowOff>40707</xdr:rowOff>
    </xdr:to>
    <xdr:cxnSp macro="">
      <xdr:nvCxnSpPr>
        <xdr:cNvPr id="122" name="直線コネクタ 121"/>
        <xdr:cNvCxnSpPr/>
      </xdr:nvCxnSpPr>
      <xdr:spPr>
        <a:xfrm flipV="1">
          <a:off x="2019300" y="9586572"/>
          <a:ext cx="889000" cy="2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143097</xdr:rowOff>
    </xdr:from>
    <xdr:to>
      <xdr:col>4</xdr:col>
      <xdr:colOff>206375</xdr:colOff>
      <xdr:row>57</xdr:row>
      <xdr:rowOff>73247</xdr:rowOff>
    </xdr:to>
    <xdr:sp macro="" textlink="">
      <xdr:nvSpPr>
        <xdr:cNvPr id="123" name="フローチャート : 判断 122"/>
        <xdr:cNvSpPr/>
      </xdr:nvSpPr>
      <xdr:spPr>
        <a:xfrm>
          <a:off x="2857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64374</xdr:rowOff>
    </xdr:from>
    <xdr:ext cx="534377" cy="259045"/>
    <xdr:sp macro="" textlink="">
      <xdr:nvSpPr>
        <xdr:cNvPr id="124" name="テキスト ボックス 123"/>
        <xdr:cNvSpPr txBox="1"/>
      </xdr:nvSpPr>
      <xdr:spPr>
        <a:xfrm>
          <a:off x="2641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96472</xdr:rowOff>
    </xdr:from>
    <xdr:to>
      <xdr:col>2</xdr:col>
      <xdr:colOff>638175</xdr:colOff>
      <xdr:row>57</xdr:row>
      <xdr:rowOff>40707</xdr:rowOff>
    </xdr:to>
    <xdr:cxnSp macro="">
      <xdr:nvCxnSpPr>
        <xdr:cNvPr id="125" name="直線コネクタ 124"/>
        <xdr:cNvCxnSpPr/>
      </xdr:nvCxnSpPr>
      <xdr:spPr>
        <a:xfrm>
          <a:off x="1130300" y="9697672"/>
          <a:ext cx="889000" cy="1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128923</xdr:rowOff>
    </xdr:from>
    <xdr:to>
      <xdr:col>3</xdr:col>
      <xdr:colOff>3175</xdr:colOff>
      <xdr:row>57</xdr:row>
      <xdr:rowOff>59073</xdr:rowOff>
    </xdr:to>
    <xdr:sp macro="" textlink="">
      <xdr:nvSpPr>
        <xdr:cNvPr id="126" name="フローチャート : 判断 125"/>
        <xdr:cNvSpPr/>
      </xdr:nvSpPr>
      <xdr:spPr>
        <a:xfrm>
          <a:off x="1968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75600</xdr:rowOff>
    </xdr:from>
    <xdr:ext cx="534377" cy="259045"/>
    <xdr:sp macro="" textlink="">
      <xdr:nvSpPr>
        <xdr:cNvPr id="127" name="テキスト ボックス 126"/>
        <xdr:cNvSpPr txBox="1"/>
      </xdr:nvSpPr>
      <xdr:spPr>
        <a:xfrm>
          <a:off x="1752111" y="95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156140</xdr:rowOff>
    </xdr:from>
    <xdr:to>
      <xdr:col>1</xdr:col>
      <xdr:colOff>485775</xdr:colOff>
      <xdr:row>57</xdr:row>
      <xdr:rowOff>86290</xdr:rowOff>
    </xdr:to>
    <xdr:sp macro="" textlink="">
      <xdr:nvSpPr>
        <xdr:cNvPr id="128" name="フローチャート : 判断 127"/>
        <xdr:cNvSpPr/>
      </xdr:nvSpPr>
      <xdr:spPr>
        <a:xfrm>
          <a:off x="1079500" y="97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77417</xdr:rowOff>
    </xdr:from>
    <xdr:ext cx="534377" cy="259045"/>
    <xdr:sp macro="" textlink="">
      <xdr:nvSpPr>
        <xdr:cNvPr id="129" name="テキスト ボックス 128"/>
        <xdr:cNvSpPr txBox="1"/>
      </xdr:nvSpPr>
      <xdr:spPr>
        <a:xfrm>
          <a:off x="863111" y="985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119318</xdr:rowOff>
    </xdr:from>
    <xdr:to>
      <xdr:col>6</xdr:col>
      <xdr:colOff>561975</xdr:colOff>
      <xdr:row>57</xdr:row>
      <xdr:rowOff>49468</xdr:rowOff>
    </xdr:to>
    <xdr:sp macro="" textlink="">
      <xdr:nvSpPr>
        <xdr:cNvPr id="135" name="円/楕円 134"/>
        <xdr:cNvSpPr/>
      </xdr:nvSpPr>
      <xdr:spPr>
        <a:xfrm>
          <a:off x="4584700" y="97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97745</xdr:rowOff>
    </xdr:from>
    <xdr:ext cx="534377" cy="259045"/>
    <xdr:sp macro="" textlink="">
      <xdr:nvSpPr>
        <xdr:cNvPr id="136" name="総務費該当値テキスト"/>
        <xdr:cNvSpPr txBox="1"/>
      </xdr:nvSpPr>
      <xdr:spPr>
        <a:xfrm>
          <a:off x="4686300" y="969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68,347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44963</xdr:rowOff>
    </xdr:from>
    <xdr:to>
      <xdr:col>5</xdr:col>
      <xdr:colOff>409575</xdr:colOff>
      <xdr:row>56</xdr:row>
      <xdr:rowOff>146563</xdr:rowOff>
    </xdr:to>
    <xdr:sp macro="" textlink="">
      <xdr:nvSpPr>
        <xdr:cNvPr id="137" name="円/楕円 136"/>
        <xdr:cNvSpPr/>
      </xdr:nvSpPr>
      <xdr:spPr>
        <a:xfrm>
          <a:off x="3746500" y="96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137690</xdr:rowOff>
    </xdr:from>
    <xdr:ext cx="534377" cy="259045"/>
    <xdr:sp macro="" textlink="">
      <xdr:nvSpPr>
        <xdr:cNvPr id="138" name="テキスト ボックス 137"/>
        <xdr:cNvSpPr txBox="1"/>
      </xdr:nvSpPr>
      <xdr:spPr>
        <a:xfrm>
          <a:off x="3530111" y="973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84,610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106022</xdr:rowOff>
    </xdr:from>
    <xdr:to>
      <xdr:col>4</xdr:col>
      <xdr:colOff>206375</xdr:colOff>
      <xdr:row>56</xdr:row>
      <xdr:rowOff>36172</xdr:rowOff>
    </xdr:to>
    <xdr:sp macro="" textlink="">
      <xdr:nvSpPr>
        <xdr:cNvPr id="139" name="円/楕円 138"/>
        <xdr:cNvSpPr/>
      </xdr:nvSpPr>
      <xdr:spPr>
        <a:xfrm>
          <a:off x="2857500" y="95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52699</xdr:rowOff>
    </xdr:from>
    <xdr:ext cx="599010" cy="259045"/>
    <xdr:sp macro="" textlink="">
      <xdr:nvSpPr>
        <xdr:cNvPr id="140" name="テキスト ボックス 139"/>
        <xdr:cNvSpPr txBox="1"/>
      </xdr:nvSpPr>
      <xdr:spPr>
        <a:xfrm>
          <a:off x="2608794" y="93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161357</xdr:rowOff>
    </xdr:from>
    <xdr:to>
      <xdr:col>3</xdr:col>
      <xdr:colOff>3175</xdr:colOff>
      <xdr:row>57</xdr:row>
      <xdr:rowOff>91507</xdr:rowOff>
    </xdr:to>
    <xdr:sp macro="" textlink="">
      <xdr:nvSpPr>
        <xdr:cNvPr id="141" name="円/楕円 140"/>
        <xdr:cNvSpPr/>
      </xdr:nvSpPr>
      <xdr:spPr>
        <a:xfrm>
          <a:off x="1968500" y="976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82634</xdr:rowOff>
    </xdr:from>
    <xdr:ext cx="534377" cy="259045"/>
    <xdr:sp macro="" textlink="">
      <xdr:nvSpPr>
        <xdr:cNvPr id="142" name="テキスト ボックス 141"/>
        <xdr:cNvSpPr txBox="1"/>
      </xdr:nvSpPr>
      <xdr:spPr>
        <a:xfrm>
          <a:off x="1752111" y="98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45672</xdr:rowOff>
    </xdr:from>
    <xdr:to>
      <xdr:col>1</xdr:col>
      <xdr:colOff>485775</xdr:colOff>
      <xdr:row>56</xdr:row>
      <xdr:rowOff>147272</xdr:rowOff>
    </xdr:to>
    <xdr:sp macro="" textlink="">
      <xdr:nvSpPr>
        <xdr:cNvPr id="143" name="円/楕円 142"/>
        <xdr:cNvSpPr/>
      </xdr:nvSpPr>
      <xdr:spPr>
        <a:xfrm>
          <a:off x="1079500" y="96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163799</xdr:rowOff>
    </xdr:from>
    <xdr:ext cx="534377" cy="259045"/>
    <xdr:sp macro="" textlink="">
      <xdr:nvSpPr>
        <xdr:cNvPr id="144" name="テキスト ボックス 143"/>
        <xdr:cNvSpPr txBox="1"/>
      </xdr:nvSpPr>
      <xdr:spPr>
        <a:xfrm>
          <a:off x="863111" y="9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163004</xdr:rowOff>
    </xdr:from>
    <xdr:to>
      <xdr:col>6</xdr:col>
      <xdr:colOff>511175</xdr:colOff>
      <xdr:row>76</xdr:row>
      <xdr:rowOff>19749</xdr:rowOff>
    </xdr:to>
    <xdr:cxnSp macro="">
      <xdr:nvCxnSpPr>
        <xdr:cNvPr id="172" name="直線コネクタ 171"/>
        <xdr:cNvCxnSpPr/>
      </xdr:nvCxnSpPr>
      <xdr:spPr>
        <a:xfrm flipV="1">
          <a:off x="3797300" y="13021754"/>
          <a:ext cx="8382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19749</xdr:rowOff>
    </xdr:from>
    <xdr:to>
      <xdr:col>5</xdr:col>
      <xdr:colOff>358775</xdr:colOff>
      <xdr:row>76</xdr:row>
      <xdr:rowOff>55530</xdr:rowOff>
    </xdr:to>
    <xdr:cxnSp macro="">
      <xdr:nvCxnSpPr>
        <xdr:cNvPr id="175" name="直線コネクタ 174"/>
        <xdr:cNvCxnSpPr/>
      </xdr:nvCxnSpPr>
      <xdr:spPr>
        <a:xfrm flipV="1">
          <a:off x="2908300" y="13049949"/>
          <a:ext cx="889000" cy="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170255</xdr:rowOff>
    </xdr:from>
    <xdr:to>
      <xdr:col>5</xdr:col>
      <xdr:colOff>409575</xdr:colOff>
      <xdr:row>77</xdr:row>
      <xdr:rowOff>100405</xdr:rowOff>
    </xdr:to>
    <xdr:sp macro="" textlink="">
      <xdr:nvSpPr>
        <xdr:cNvPr id="176" name="フローチャート : 判断 175"/>
        <xdr:cNvSpPr/>
      </xdr:nvSpPr>
      <xdr:spPr>
        <a:xfrm>
          <a:off x="3746500" y="1320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91532</xdr:rowOff>
    </xdr:from>
    <xdr:ext cx="599010" cy="259045"/>
    <xdr:sp macro="" textlink="">
      <xdr:nvSpPr>
        <xdr:cNvPr id="177" name="テキスト ボックス 176"/>
        <xdr:cNvSpPr txBox="1"/>
      </xdr:nvSpPr>
      <xdr:spPr>
        <a:xfrm>
          <a:off x="3497794" y="132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55530</xdr:rowOff>
    </xdr:from>
    <xdr:to>
      <xdr:col>4</xdr:col>
      <xdr:colOff>155575</xdr:colOff>
      <xdr:row>76</xdr:row>
      <xdr:rowOff>116163</xdr:rowOff>
    </xdr:to>
    <xdr:cxnSp macro="">
      <xdr:nvCxnSpPr>
        <xdr:cNvPr id="178" name="直線コネクタ 177"/>
        <xdr:cNvCxnSpPr/>
      </xdr:nvCxnSpPr>
      <xdr:spPr>
        <a:xfrm flipV="1">
          <a:off x="2019300" y="13085730"/>
          <a:ext cx="889000" cy="6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83948</xdr:rowOff>
    </xdr:from>
    <xdr:to>
      <xdr:col>4</xdr:col>
      <xdr:colOff>206375</xdr:colOff>
      <xdr:row>78</xdr:row>
      <xdr:rowOff>14098</xdr:rowOff>
    </xdr:to>
    <xdr:sp macro="" textlink="">
      <xdr:nvSpPr>
        <xdr:cNvPr id="179" name="フローチャート : 判断 178"/>
        <xdr:cNvSpPr/>
      </xdr:nvSpPr>
      <xdr:spPr>
        <a:xfrm>
          <a:off x="2857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5225</xdr:rowOff>
    </xdr:from>
    <xdr:ext cx="599010" cy="259045"/>
    <xdr:sp macro="" textlink="">
      <xdr:nvSpPr>
        <xdr:cNvPr id="180" name="テキスト ボックス 179"/>
        <xdr:cNvSpPr txBox="1"/>
      </xdr:nvSpPr>
      <xdr:spPr>
        <a:xfrm>
          <a:off x="2608794" y="13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116163</xdr:rowOff>
    </xdr:from>
    <xdr:to>
      <xdr:col>2</xdr:col>
      <xdr:colOff>638175</xdr:colOff>
      <xdr:row>77</xdr:row>
      <xdr:rowOff>11209</xdr:rowOff>
    </xdr:to>
    <xdr:cxnSp macro="">
      <xdr:nvCxnSpPr>
        <xdr:cNvPr id="181" name="直線コネクタ 180"/>
        <xdr:cNvCxnSpPr/>
      </xdr:nvCxnSpPr>
      <xdr:spPr>
        <a:xfrm flipV="1">
          <a:off x="1130300" y="13146363"/>
          <a:ext cx="889000" cy="6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97335</xdr:rowOff>
    </xdr:from>
    <xdr:to>
      <xdr:col>3</xdr:col>
      <xdr:colOff>3175</xdr:colOff>
      <xdr:row>78</xdr:row>
      <xdr:rowOff>27485</xdr:rowOff>
    </xdr:to>
    <xdr:sp macro="" textlink="">
      <xdr:nvSpPr>
        <xdr:cNvPr id="182" name="フローチャート : 判断 181"/>
        <xdr:cNvSpPr/>
      </xdr:nvSpPr>
      <xdr:spPr>
        <a:xfrm>
          <a:off x="1968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18612</xdr:rowOff>
    </xdr:from>
    <xdr:ext cx="599010" cy="259045"/>
    <xdr:sp macro="" textlink="">
      <xdr:nvSpPr>
        <xdr:cNvPr id="183" name="テキスト ボックス 182"/>
        <xdr:cNvSpPr txBox="1"/>
      </xdr:nvSpPr>
      <xdr:spPr>
        <a:xfrm>
          <a:off x="1719794" y="133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115230</xdr:rowOff>
    </xdr:from>
    <xdr:to>
      <xdr:col>1</xdr:col>
      <xdr:colOff>485775</xdr:colOff>
      <xdr:row>78</xdr:row>
      <xdr:rowOff>45380</xdr:rowOff>
    </xdr:to>
    <xdr:sp macro="" textlink="">
      <xdr:nvSpPr>
        <xdr:cNvPr id="184" name="フローチャート : 判断 183"/>
        <xdr:cNvSpPr/>
      </xdr:nvSpPr>
      <xdr:spPr>
        <a:xfrm>
          <a:off x="1079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36507</xdr:rowOff>
    </xdr:from>
    <xdr:ext cx="599010" cy="259045"/>
    <xdr:sp macro="" textlink="">
      <xdr:nvSpPr>
        <xdr:cNvPr id="185" name="テキスト ボックス 184"/>
        <xdr:cNvSpPr txBox="1"/>
      </xdr:nvSpPr>
      <xdr:spPr>
        <a:xfrm>
          <a:off x="830794" y="1340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112203</xdr:rowOff>
    </xdr:from>
    <xdr:to>
      <xdr:col>6</xdr:col>
      <xdr:colOff>561975</xdr:colOff>
      <xdr:row>76</xdr:row>
      <xdr:rowOff>42354</xdr:rowOff>
    </xdr:to>
    <xdr:sp macro="" textlink="">
      <xdr:nvSpPr>
        <xdr:cNvPr id="191" name="円/楕円 190"/>
        <xdr:cNvSpPr/>
      </xdr:nvSpPr>
      <xdr:spPr>
        <a:xfrm>
          <a:off x="4584700" y="129709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135080</xdr:rowOff>
    </xdr:from>
    <xdr:ext cx="599010" cy="259045"/>
    <xdr:sp macro="" textlink="">
      <xdr:nvSpPr>
        <xdr:cNvPr id="192" name="民生費該当値テキスト"/>
        <xdr:cNvSpPr txBox="1"/>
      </xdr:nvSpPr>
      <xdr:spPr>
        <a:xfrm>
          <a:off x="4686300" y="1282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207,403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140399</xdr:rowOff>
    </xdr:from>
    <xdr:to>
      <xdr:col>5</xdr:col>
      <xdr:colOff>409575</xdr:colOff>
      <xdr:row>76</xdr:row>
      <xdr:rowOff>70549</xdr:rowOff>
    </xdr:to>
    <xdr:sp macro="" textlink="">
      <xdr:nvSpPr>
        <xdr:cNvPr id="193" name="円/楕円 192"/>
        <xdr:cNvSpPr/>
      </xdr:nvSpPr>
      <xdr:spPr>
        <a:xfrm>
          <a:off x="3746500" y="1299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87076</xdr:rowOff>
    </xdr:from>
    <xdr:ext cx="599010" cy="259045"/>
    <xdr:sp macro="" textlink="">
      <xdr:nvSpPr>
        <xdr:cNvPr id="194" name="テキスト ボックス 193"/>
        <xdr:cNvSpPr txBox="1"/>
      </xdr:nvSpPr>
      <xdr:spPr>
        <a:xfrm>
          <a:off x="3497794" y="1277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201,236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4730</xdr:rowOff>
    </xdr:from>
    <xdr:to>
      <xdr:col>4</xdr:col>
      <xdr:colOff>206375</xdr:colOff>
      <xdr:row>76</xdr:row>
      <xdr:rowOff>106330</xdr:rowOff>
    </xdr:to>
    <xdr:sp macro="" textlink="">
      <xdr:nvSpPr>
        <xdr:cNvPr id="195" name="円/楕円 194"/>
        <xdr:cNvSpPr/>
      </xdr:nvSpPr>
      <xdr:spPr>
        <a:xfrm>
          <a:off x="2857500" y="130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122856</xdr:rowOff>
    </xdr:from>
    <xdr:ext cx="599010" cy="259045"/>
    <xdr:sp macro="" textlink="">
      <xdr:nvSpPr>
        <xdr:cNvPr id="196" name="テキスト ボックス 195"/>
        <xdr:cNvSpPr txBox="1"/>
      </xdr:nvSpPr>
      <xdr:spPr>
        <a:xfrm>
          <a:off x="2608794" y="1281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193,410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65363</xdr:rowOff>
    </xdr:from>
    <xdr:to>
      <xdr:col>3</xdr:col>
      <xdr:colOff>3175</xdr:colOff>
      <xdr:row>76</xdr:row>
      <xdr:rowOff>166963</xdr:rowOff>
    </xdr:to>
    <xdr:sp macro="" textlink="">
      <xdr:nvSpPr>
        <xdr:cNvPr id="197" name="円/楕円 196"/>
        <xdr:cNvSpPr/>
      </xdr:nvSpPr>
      <xdr:spPr>
        <a:xfrm>
          <a:off x="1968500" y="1309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12040</xdr:rowOff>
    </xdr:from>
    <xdr:ext cx="599010" cy="259045"/>
    <xdr:sp macro="" textlink="">
      <xdr:nvSpPr>
        <xdr:cNvPr id="198" name="テキスト ボックス 197"/>
        <xdr:cNvSpPr txBox="1"/>
      </xdr:nvSpPr>
      <xdr:spPr>
        <a:xfrm>
          <a:off x="1719794" y="128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180,148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131859</xdr:rowOff>
    </xdr:from>
    <xdr:to>
      <xdr:col>1</xdr:col>
      <xdr:colOff>485775</xdr:colOff>
      <xdr:row>77</xdr:row>
      <xdr:rowOff>62009</xdr:rowOff>
    </xdr:to>
    <xdr:sp macro="" textlink="">
      <xdr:nvSpPr>
        <xdr:cNvPr id="199" name="円/楕円 198"/>
        <xdr:cNvSpPr/>
      </xdr:nvSpPr>
      <xdr:spPr>
        <a:xfrm>
          <a:off x="1079500" y="1316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78536</xdr:rowOff>
    </xdr:from>
    <xdr:ext cx="599010" cy="259045"/>
    <xdr:sp macro="" textlink="">
      <xdr:nvSpPr>
        <xdr:cNvPr id="200" name="テキスト ボックス 199"/>
        <xdr:cNvSpPr txBox="1"/>
      </xdr:nvSpPr>
      <xdr:spPr>
        <a:xfrm>
          <a:off x="830794" y="1293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22034</xdr:rowOff>
    </xdr:from>
    <xdr:to>
      <xdr:col>6</xdr:col>
      <xdr:colOff>511175</xdr:colOff>
      <xdr:row>96</xdr:row>
      <xdr:rowOff>25989</xdr:rowOff>
    </xdr:to>
    <xdr:cxnSp macro="">
      <xdr:nvCxnSpPr>
        <xdr:cNvPr id="225" name="直線コネクタ 224"/>
        <xdr:cNvCxnSpPr/>
      </xdr:nvCxnSpPr>
      <xdr:spPr>
        <a:xfrm>
          <a:off x="3797300" y="16481234"/>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22034</xdr:rowOff>
    </xdr:from>
    <xdr:to>
      <xdr:col>5</xdr:col>
      <xdr:colOff>358775</xdr:colOff>
      <xdr:row>96</xdr:row>
      <xdr:rowOff>93072</xdr:rowOff>
    </xdr:to>
    <xdr:cxnSp macro="">
      <xdr:nvCxnSpPr>
        <xdr:cNvPr id="228" name="直線コネクタ 227"/>
        <xdr:cNvCxnSpPr/>
      </xdr:nvCxnSpPr>
      <xdr:spPr>
        <a:xfrm flipV="1">
          <a:off x="2908300" y="16481234"/>
          <a:ext cx="889000" cy="7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37592</xdr:rowOff>
    </xdr:from>
    <xdr:to>
      <xdr:col>5</xdr:col>
      <xdr:colOff>409575</xdr:colOff>
      <xdr:row>96</xdr:row>
      <xdr:rowOff>139192</xdr:rowOff>
    </xdr:to>
    <xdr:sp macro="" textlink="">
      <xdr:nvSpPr>
        <xdr:cNvPr id="229" name="フローチャート : 判断 228"/>
        <xdr:cNvSpPr/>
      </xdr:nvSpPr>
      <xdr:spPr>
        <a:xfrm>
          <a:off x="3746500" y="164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130319</xdr:rowOff>
    </xdr:from>
    <xdr:ext cx="534377" cy="259045"/>
    <xdr:sp macro="" textlink="">
      <xdr:nvSpPr>
        <xdr:cNvPr id="230" name="テキスト ボックス 229"/>
        <xdr:cNvSpPr txBox="1"/>
      </xdr:nvSpPr>
      <xdr:spPr>
        <a:xfrm>
          <a:off x="3530111" y="1658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93072</xdr:rowOff>
    </xdr:from>
    <xdr:to>
      <xdr:col>4</xdr:col>
      <xdr:colOff>155575</xdr:colOff>
      <xdr:row>96</xdr:row>
      <xdr:rowOff>97769</xdr:rowOff>
    </xdr:to>
    <xdr:cxnSp macro="">
      <xdr:nvCxnSpPr>
        <xdr:cNvPr id="231" name="直線コネクタ 230"/>
        <xdr:cNvCxnSpPr/>
      </xdr:nvCxnSpPr>
      <xdr:spPr>
        <a:xfrm flipV="1">
          <a:off x="2019300" y="16552272"/>
          <a:ext cx="889000" cy="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102422</xdr:rowOff>
    </xdr:from>
    <xdr:to>
      <xdr:col>4</xdr:col>
      <xdr:colOff>206375</xdr:colOff>
      <xdr:row>97</xdr:row>
      <xdr:rowOff>32572</xdr:rowOff>
    </xdr:to>
    <xdr:sp macro="" textlink="">
      <xdr:nvSpPr>
        <xdr:cNvPr id="232" name="フローチャート : 判断 231"/>
        <xdr:cNvSpPr/>
      </xdr:nvSpPr>
      <xdr:spPr>
        <a:xfrm>
          <a:off x="2857500" y="1656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23699</xdr:rowOff>
    </xdr:from>
    <xdr:ext cx="534377" cy="259045"/>
    <xdr:sp macro="" textlink="">
      <xdr:nvSpPr>
        <xdr:cNvPr id="233" name="テキスト ボックス 232"/>
        <xdr:cNvSpPr txBox="1"/>
      </xdr:nvSpPr>
      <xdr:spPr>
        <a:xfrm>
          <a:off x="2641111" y="1665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94421</xdr:rowOff>
    </xdr:from>
    <xdr:to>
      <xdr:col>2</xdr:col>
      <xdr:colOff>638175</xdr:colOff>
      <xdr:row>96</xdr:row>
      <xdr:rowOff>97769</xdr:rowOff>
    </xdr:to>
    <xdr:cxnSp macro="">
      <xdr:nvCxnSpPr>
        <xdr:cNvPr id="234" name="直線コネクタ 233"/>
        <xdr:cNvCxnSpPr/>
      </xdr:nvCxnSpPr>
      <xdr:spPr>
        <a:xfrm>
          <a:off x="1130300" y="16553621"/>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110731</xdr:rowOff>
    </xdr:from>
    <xdr:to>
      <xdr:col>3</xdr:col>
      <xdr:colOff>3175</xdr:colOff>
      <xdr:row>97</xdr:row>
      <xdr:rowOff>40881</xdr:rowOff>
    </xdr:to>
    <xdr:sp macro="" textlink="">
      <xdr:nvSpPr>
        <xdr:cNvPr id="235" name="フローチャート : 判断 234"/>
        <xdr:cNvSpPr/>
      </xdr:nvSpPr>
      <xdr:spPr>
        <a:xfrm>
          <a:off x="1968500" y="1656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32008</xdr:rowOff>
    </xdr:from>
    <xdr:ext cx="534377" cy="259045"/>
    <xdr:sp macro="" textlink="">
      <xdr:nvSpPr>
        <xdr:cNvPr id="236" name="テキスト ボックス 235"/>
        <xdr:cNvSpPr txBox="1"/>
      </xdr:nvSpPr>
      <xdr:spPr>
        <a:xfrm>
          <a:off x="1752111" y="1666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110714</xdr:rowOff>
    </xdr:from>
    <xdr:to>
      <xdr:col>1</xdr:col>
      <xdr:colOff>485775</xdr:colOff>
      <xdr:row>97</xdr:row>
      <xdr:rowOff>40864</xdr:rowOff>
    </xdr:to>
    <xdr:sp macro="" textlink="">
      <xdr:nvSpPr>
        <xdr:cNvPr id="237" name="フローチャート : 判断 236"/>
        <xdr:cNvSpPr/>
      </xdr:nvSpPr>
      <xdr:spPr>
        <a:xfrm>
          <a:off x="1079500" y="165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31991</xdr:rowOff>
    </xdr:from>
    <xdr:ext cx="534377" cy="259045"/>
    <xdr:sp macro="" textlink="">
      <xdr:nvSpPr>
        <xdr:cNvPr id="238" name="テキスト ボックス 237"/>
        <xdr:cNvSpPr txBox="1"/>
      </xdr:nvSpPr>
      <xdr:spPr>
        <a:xfrm>
          <a:off x="863111" y="166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146639</xdr:rowOff>
    </xdr:from>
    <xdr:to>
      <xdr:col>6</xdr:col>
      <xdr:colOff>561975</xdr:colOff>
      <xdr:row>96</xdr:row>
      <xdr:rowOff>76789</xdr:rowOff>
    </xdr:to>
    <xdr:sp macro="" textlink="">
      <xdr:nvSpPr>
        <xdr:cNvPr id="244" name="円/楕円 243"/>
        <xdr:cNvSpPr/>
      </xdr:nvSpPr>
      <xdr:spPr>
        <a:xfrm>
          <a:off x="4584700" y="164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169516</xdr:rowOff>
    </xdr:from>
    <xdr:ext cx="534377" cy="259045"/>
    <xdr:sp macro="" textlink="">
      <xdr:nvSpPr>
        <xdr:cNvPr id="245" name="衛生費該当値テキスト"/>
        <xdr:cNvSpPr txBox="1"/>
      </xdr:nvSpPr>
      <xdr:spPr>
        <a:xfrm>
          <a:off x="4686300" y="162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59,897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142684</xdr:rowOff>
    </xdr:from>
    <xdr:to>
      <xdr:col>5</xdr:col>
      <xdr:colOff>409575</xdr:colOff>
      <xdr:row>96</xdr:row>
      <xdr:rowOff>72834</xdr:rowOff>
    </xdr:to>
    <xdr:sp macro="" textlink="">
      <xdr:nvSpPr>
        <xdr:cNvPr id="246" name="円/楕円 245"/>
        <xdr:cNvSpPr/>
      </xdr:nvSpPr>
      <xdr:spPr>
        <a:xfrm>
          <a:off x="3746500" y="164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89361</xdr:rowOff>
    </xdr:from>
    <xdr:ext cx="534377" cy="259045"/>
    <xdr:sp macro="" textlink="">
      <xdr:nvSpPr>
        <xdr:cNvPr id="247" name="テキスト ボックス 246"/>
        <xdr:cNvSpPr txBox="1"/>
      </xdr:nvSpPr>
      <xdr:spPr>
        <a:xfrm>
          <a:off x="3530111" y="1620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42272</xdr:rowOff>
    </xdr:from>
    <xdr:to>
      <xdr:col>4</xdr:col>
      <xdr:colOff>206375</xdr:colOff>
      <xdr:row>96</xdr:row>
      <xdr:rowOff>143872</xdr:rowOff>
    </xdr:to>
    <xdr:sp macro="" textlink="">
      <xdr:nvSpPr>
        <xdr:cNvPr id="248" name="円/楕円 247"/>
        <xdr:cNvSpPr/>
      </xdr:nvSpPr>
      <xdr:spPr>
        <a:xfrm>
          <a:off x="2857500" y="165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160399</xdr:rowOff>
    </xdr:from>
    <xdr:ext cx="534377" cy="259045"/>
    <xdr:sp macro="" textlink="">
      <xdr:nvSpPr>
        <xdr:cNvPr id="249" name="テキスト ボックス 248"/>
        <xdr:cNvSpPr txBox="1"/>
      </xdr:nvSpPr>
      <xdr:spPr>
        <a:xfrm>
          <a:off x="2641111" y="162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46969</xdr:rowOff>
    </xdr:from>
    <xdr:to>
      <xdr:col>3</xdr:col>
      <xdr:colOff>3175</xdr:colOff>
      <xdr:row>96</xdr:row>
      <xdr:rowOff>148569</xdr:rowOff>
    </xdr:to>
    <xdr:sp macro="" textlink="">
      <xdr:nvSpPr>
        <xdr:cNvPr id="250" name="円/楕円 249"/>
        <xdr:cNvSpPr/>
      </xdr:nvSpPr>
      <xdr:spPr>
        <a:xfrm>
          <a:off x="1968500" y="1650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165096</xdr:rowOff>
    </xdr:from>
    <xdr:ext cx="534377" cy="259045"/>
    <xdr:sp macro="" textlink="">
      <xdr:nvSpPr>
        <xdr:cNvPr id="251" name="テキスト ボックス 250"/>
        <xdr:cNvSpPr txBox="1"/>
      </xdr:nvSpPr>
      <xdr:spPr>
        <a:xfrm>
          <a:off x="1752111" y="1628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43621</xdr:rowOff>
    </xdr:from>
    <xdr:to>
      <xdr:col>1</xdr:col>
      <xdr:colOff>485775</xdr:colOff>
      <xdr:row>96</xdr:row>
      <xdr:rowOff>145221</xdr:rowOff>
    </xdr:to>
    <xdr:sp macro="" textlink="">
      <xdr:nvSpPr>
        <xdr:cNvPr id="252" name="円/楕円 251"/>
        <xdr:cNvSpPr/>
      </xdr:nvSpPr>
      <xdr:spPr>
        <a:xfrm>
          <a:off x="1079500" y="1650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161748</xdr:rowOff>
    </xdr:from>
    <xdr:ext cx="534377" cy="259045"/>
    <xdr:sp macro="" textlink="">
      <xdr:nvSpPr>
        <xdr:cNvPr id="253" name="テキスト ボックス 252"/>
        <xdr:cNvSpPr txBox="1"/>
      </xdr:nvSpPr>
      <xdr:spPr>
        <a:xfrm>
          <a:off x="863111" y="1627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67" name="テキスト ボックス 26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69" name="テキスト ボックス 26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1" name="テキスト ボックス 27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3" name="テキスト ボックス 27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165532</xdr:rowOff>
    </xdr:from>
    <xdr:to>
      <xdr:col>15</xdr:col>
      <xdr:colOff>180340</xdr:colOff>
      <xdr:row>38</xdr:row>
      <xdr:rowOff>139700</xdr:rowOff>
    </xdr:to>
    <xdr:cxnSp macro="">
      <xdr:nvCxnSpPr>
        <xdr:cNvPr id="275" name="直線コネクタ 274"/>
        <xdr:cNvCxnSpPr/>
      </xdr:nvCxnSpPr>
      <xdr:spPr>
        <a:xfrm flipV="1">
          <a:off x="10475595" y="5651932"/>
          <a:ext cx="1270" cy="10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7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77" name="直線コネクタ 27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112209</xdr:rowOff>
    </xdr:from>
    <xdr:ext cx="469744" cy="259045"/>
    <xdr:sp macro="" textlink="">
      <xdr:nvSpPr>
        <xdr:cNvPr id="278" name="労働費最大値テキスト"/>
        <xdr:cNvSpPr txBox="1"/>
      </xdr:nvSpPr>
      <xdr:spPr>
        <a:xfrm>
          <a:off x="10528300" y="542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32</xdr:row>
      <xdr:rowOff>165532</xdr:rowOff>
    </xdr:from>
    <xdr:to>
      <xdr:col>15</xdr:col>
      <xdr:colOff>269875</xdr:colOff>
      <xdr:row>32</xdr:row>
      <xdr:rowOff>165532</xdr:rowOff>
    </xdr:to>
    <xdr:cxnSp macro="">
      <xdr:nvCxnSpPr>
        <xdr:cNvPr id="279" name="直線コネクタ 278"/>
        <xdr:cNvCxnSpPr/>
      </xdr:nvCxnSpPr>
      <xdr:spPr>
        <a:xfrm>
          <a:off x="10388600" y="565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161646</xdr:rowOff>
    </xdr:from>
    <xdr:to>
      <xdr:col>15</xdr:col>
      <xdr:colOff>180975</xdr:colOff>
      <xdr:row>37</xdr:row>
      <xdr:rowOff>110211</xdr:rowOff>
    </xdr:to>
    <xdr:cxnSp macro="">
      <xdr:nvCxnSpPr>
        <xdr:cNvPr id="280" name="直線コネクタ 279"/>
        <xdr:cNvCxnSpPr/>
      </xdr:nvCxnSpPr>
      <xdr:spPr>
        <a:xfrm flipV="1">
          <a:off x="9639300" y="6333846"/>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64584</xdr:rowOff>
    </xdr:from>
    <xdr:ext cx="378565" cy="259045"/>
    <xdr:sp macro="" textlink="">
      <xdr:nvSpPr>
        <xdr:cNvPr id="281" name="労働費平均値テキスト"/>
        <xdr:cNvSpPr txBox="1"/>
      </xdr:nvSpPr>
      <xdr:spPr>
        <a:xfrm>
          <a:off x="10528300" y="6408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86157</xdr:rowOff>
    </xdr:from>
    <xdr:to>
      <xdr:col>15</xdr:col>
      <xdr:colOff>231775</xdr:colOff>
      <xdr:row>38</xdr:row>
      <xdr:rowOff>16307</xdr:rowOff>
    </xdr:to>
    <xdr:sp macro="" textlink="">
      <xdr:nvSpPr>
        <xdr:cNvPr id="282" name="フローチャート : 判断 281"/>
        <xdr:cNvSpPr/>
      </xdr:nvSpPr>
      <xdr:spPr>
        <a:xfrm>
          <a:off x="104267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110211</xdr:rowOff>
    </xdr:from>
    <xdr:to>
      <xdr:col>14</xdr:col>
      <xdr:colOff>28575</xdr:colOff>
      <xdr:row>37</xdr:row>
      <xdr:rowOff>159359</xdr:rowOff>
    </xdr:to>
    <xdr:cxnSp macro="">
      <xdr:nvCxnSpPr>
        <xdr:cNvPr id="283" name="直線コネクタ 282"/>
        <xdr:cNvCxnSpPr/>
      </xdr:nvCxnSpPr>
      <xdr:spPr>
        <a:xfrm flipV="1">
          <a:off x="8750300" y="6453861"/>
          <a:ext cx="889000" cy="4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146964</xdr:rowOff>
    </xdr:from>
    <xdr:to>
      <xdr:col>14</xdr:col>
      <xdr:colOff>79375</xdr:colOff>
      <xdr:row>37</xdr:row>
      <xdr:rowOff>77114</xdr:rowOff>
    </xdr:to>
    <xdr:sp macro="" textlink="">
      <xdr:nvSpPr>
        <xdr:cNvPr id="284" name="フローチャート : 判断 283"/>
        <xdr:cNvSpPr/>
      </xdr:nvSpPr>
      <xdr:spPr>
        <a:xfrm>
          <a:off x="9588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93641</xdr:rowOff>
    </xdr:from>
    <xdr:ext cx="469744" cy="259045"/>
    <xdr:sp macro="" textlink="">
      <xdr:nvSpPr>
        <xdr:cNvPr id="285" name="テキスト ボックス 284"/>
        <xdr:cNvSpPr txBox="1"/>
      </xdr:nvSpPr>
      <xdr:spPr>
        <a:xfrm>
          <a:off x="9404427"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159359</xdr:rowOff>
    </xdr:from>
    <xdr:to>
      <xdr:col>12</xdr:col>
      <xdr:colOff>511175</xdr:colOff>
      <xdr:row>38</xdr:row>
      <xdr:rowOff>33401</xdr:rowOff>
    </xdr:to>
    <xdr:cxnSp macro="">
      <xdr:nvCxnSpPr>
        <xdr:cNvPr id="286" name="直線コネクタ 285"/>
        <xdr:cNvCxnSpPr/>
      </xdr:nvCxnSpPr>
      <xdr:spPr>
        <a:xfrm flipV="1">
          <a:off x="7861300" y="6503009"/>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75641</xdr:rowOff>
    </xdr:from>
    <xdr:to>
      <xdr:col>12</xdr:col>
      <xdr:colOff>561975</xdr:colOff>
      <xdr:row>37</xdr:row>
      <xdr:rowOff>5791</xdr:rowOff>
    </xdr:to>
    <xdr:sp macro="" textlink="">
      <xdr:nvSpPr>
        <xdr:cNvPr id="287" name="フローチャート : 判断 286"/>
        <xdr:cNvSpPr/>
      </xdr:nvSpPr>
      <xdr:spPr>
        <a:xfrm>
          <a:off x="8699500" y="624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22318</xdr:rowOff>
    </xdr:from>
    <xdr:ext cx="469744" cy="259045"/>
    <xdr:sp macro="" textlink="">
      <xdr:nvSpPr>
        <xdr:cNvPr id="288" name="テキスト ボックス 287"/>
        <xdr:cNvSpPr txBox="1"/>
      </xdr:nvSpPr>
      <xdr:spPr>
        <a:xfrm>
          <a:off x="8515427" y="602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88036</xdr:rowOff>
    </xdr:from>
    <xdr:to>
      <xdr:col>11</xdr:col>
      <xdr:colOff>307975</xdr:colOff>
      <xdr:row>38</xdr:row>
      <xdr:rowOff>33401</xdr:rowOff>
    </xdr:to>
    <xdr:cxnSp macro="">
      <xdr:nvCxnSpPr>
        <xdr:cNvPr id="289" name="直線コネクタ 288"/>
        <xdr:cNvCxnSpPr/>
      </xdr:nvCxnSpPr>
      <xdr:spPr>
        <a:xfrm>
          <a:off x="6972300" y="5231536"/>
          <a:ext cx="889000" cy="13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156108</xdr:rowOff>
    </xdr:from>
    <xdr:to>
      <xdr:col>11</xdr:col>
      <xdr:colOff>358775</xdr:colOff>
      <xdr:row>36</xdr:row>
      <xdr:rowOff>86258</xdr:rowOff>
    </xdr:to>
    <xdr:sp macro="" textlink="">
      <xdr:nvSpPr>
        <xdr:cNvPr id="290" name="フローチャート : 判断 289"/>
        <xdr:cNvSpPr/>
      </xdr:nvSpPr>
      <xdr:spPr>
        <a:xfrm>
          <a:off x="7810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102785</xdr:rowOff>
    </xdr:from>
    <xdr:ext cx="469744" cy="259045"/>
    <xdr:sp macro="" textlink="">
      <xdr:nvSpPr>
        <xdr:cNvPr id="291" name="テキスト ボックス 290"/>
        <xdr:cNvSpPr txBox="1"/>
      </xdr:nvSpPr>
      <xdr:spPr>
        <a:xfrm>
          <a:off x="7626427" y="59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84100</xdr:rowOff>
    </xdr:from>
    <xdr:to>
      <xdr:col>10</xdr:col>
      <xdr:colOff>155575</xdr:colOff>
      <xdr:row>36</xdr:row>
      <xdr:rowOff>14250</xdr:rowOff>
    </xdr:to>
    <xdr:sp macro="" textlink="">
      <xdr:nvSpPr>
        <xdr:cNvPr id="292" name="フローチャート : 判断 291"/>
        <xdr:cNvSpPr/>
      </xdr:nvSpPr>
      <xdr:spPr>
        <a:xfrm>
          <a:off x="6921500" y="60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5377</xdr:rowOff>
    </xdr:from>
    <xdr:ext cx="469744" cy="259045"/>
    <xdr:sp macro="" textlink="">
      <xdr:nvSpPr>
        <xdr:cNvPr id="293" name="テキスト ボックス 292"/>
        <xdr:cNvSpPr txBox="1"/>
      </xdr:nvSpPr>
      <xdr:spPr>
        <a:xfrm>
          <a:off x="6737427" y="61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110846</xdr:rowOff>
    </xdr:from>
    <xdr:to>
      <xdr:col>15</xdr:col>
      <xdr:colOff>231775</xdr:colOff>
      <xdr:row>37</xdr:row>
      <xdr:rowOff>40996</xdr:rowOff>
    </xdr:to>
    <xdr:sp macro="" textlink="">
      <xdr:nvSpPr>
        <xdr:cNvPr id="299" name="円/楕円 298"/>
        <xdr:cNvSpPr/>
      </xdr:nvSpPr>
      <xdr:spPr>
        <a:xfrm>
          <a:off x="10426700" y="62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133723</xdr:rowOff>
    </xdr:from>
    <xdr:ext cx="469744" cy="259045"/>
    <xdr:sp macro="" textlink="">
      <xdr:nvSpPr>
        <xdr:cNvPr id="300" name="労働費該当値テキスト"/>
        <xdr:cNvSpPr txBox="1"/>
      </xdr:nvSpPr>
      <xdr:spPr>
        <a:xfrm>
          <a:off x="10528300" y="613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59411</xdr:rowOff>
    </xdr:from>
    <xdr:to>
      <xdr:col>14</xdr:col>
      <xdr:colOff>79375</xdr:colOff>
      <xdr:row>37</xdr:row>
      <xdr:rowOff>161010</xdr:rowOff>
    </xdr:to>
    <xdr:sp macro="" textlink="">
      <xdr:nvSpPr>
        <xdr:cNvPr id="301" name="円/楕円 300"/>
        <xdr:cNvSpPr/>
      </xdr:nvSpPr>
      <xdr:spPr>
        <a:xfrm>
          <a:off x="9588500" y="6403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152137</xdr:rowOff>
    </xdr:from>
    <xdr:ext cx="378565" cy="259045"/>
    <xdr:sp macro="" textlink="">
      <xdr:nvSpPr>
        <xdr:cNvPr id="302" name="テキスト ボックス 301"/>
        <xdr:cNvSpPr txBox="1"/>
      </xdr:nvSpPr>
      <xdr:spPr>
        <a:xfrm>
          <a:off x="9450017" y="649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108560</xdr:rowOff>
    </xdr:from>
    <xdr:to>
      <xdr:col>12</xdr:col>
      <xdr:colOff>561975</xdr:colOff>
      <xdr:row>38</xdr:row>
      <xdr:rowOff>38709</xdr:rowOff>
    </xdr:to>
    <xdr:sp macro="" textlink="">
      <xdr:nvSpPr>
        <xdr:cNvPr id="303" name="円/楕円 302"/>
        <xdr:cNvSpPr/>
      </xdr:nvSpPr>
      <xdr:spPr>
        <a:xfrm>
          <a:off x="86995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29836</xdr:rowOff>
    </xdr:from>
    <xdr:ext cx="378565" cy="259045"/>
    <xdr:sp macro="" textlink="">
      <xdr:nvSpPr>
        <xdr:cNvPr id="304" name="テキスト ボックス 303"/>
        <xdr:cNvSpPr txBox="1"/>
      </xdr:nvSpPr>
      <xdr:spPr>
        <a:xfrm>
          <a:off x="8561017" y="654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154051</xdr:rowOff>
    </xdr:from>
    <xdr:to>
      <xdr:col>11</xdr:col>
      <xdr:colOff>358775</xdr:colOff>
      <xdr:row>38</xdr:row>
      <xdr:rowOff>84201</xdr:rowOff>
    </xdr:to>
    <xdr:sp macro="" textlink="">
      <xdr:nvSpPr>
        <xdr:cNvPr id="305" name="円/楕円 304"/>
        <xdr:cNvSpPr/>
      </xdr:nvSpPr>
      <xdr:spPr>
        <a:xfrm>
          <a:off x="7810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75328</xdr:rowOff>
    </xdr:from>
    <xdr:ext cx="378565" cy="259045"/>
    <xdr:sp macro="" textlink="">
      <xdr:nvSpPr>
        <xdr:cNvPr id="306" name="テキスト ボックス 305"/>
        <xdr:cNvSpPr txBox="1"/>
      </xdr:nvSpPr>
      <xdr:spPr>
        <a:xfrm>
          <a:off x="7672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37236</xdr:rowOff>
    </xdr:from>
    <xdr:to>
      <xdr:col>10</xdr:col>
      <xdr:colOff>155575</xdr:colOff>
      <xdr:row>30</xdr:row>
      <xdr:rowOff>138836</xdr:rowOff>
    </xdr:to>
    <xdr:sp macro="" textlink="">
      <xdr:nvSpPr>
        <xdr:cNvPr id="307" name="円/楕円 306"/>
        <xdr:cNvSpPr/>
      </xdr:nvSpPr>
      <xdr:spPr>
        <a:xfrm>
          <a:off x="6921500" y="518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155363</xdr:rowOff>
    </xdr:from>
    <xdr:ext cx="469744" cy="259045"/>
    <xdr:sp macro="" textlink="">
      <xdr:nvSpPr>
        <xdr:cNvPr id="308" name="テキスト ボックス 307"/>
        <xdr:cNvSpPr txBox="1"/>
      </xdr:nvSpPr>
      <xdr:spPr>
        <a:xfrm>
          <a:off x="6737427" y="495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0" name="正方形/長方形 30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1" name="正方形/長方形 31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2" name="正方形/長方形 31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3" name="正方形/長方形 31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4" name="正方形/長方形 31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5" name="正方形/長方形 31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0" name="テキスト ボックス 31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28" name="テキスト ボックス 32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2" name="直線コネクタ 331"/>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3"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4" name="直線コネクタ 333"/>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5"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36" name="直線コネクタ 335"/>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3251</xdr:rowOff>
    </xdr:from>
    <xdr:to>
      <xdr:col>15</xdr:col>
      <xdr:colOff>180975</xdr:colOff>
      <xdr:row>57</xdr:row>
      <xdr:rowOff>10630</xdr:rowOff>
    </xdr:to>
    <xdr:cxnSp macro="">
      <xdr:nvCxnSpPr>
        <xdr:cNvPr id="337" name="直線コネクタ 336"/>
        <xdr:cNvCxnSpPr/>
      </xdr:nvCxnSpPr>
      <xdr:spPr>
        <a:xfrm flipV="1">
          <a:off x="9639300" y="9775901"/>
          <a:ext cx="8382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38"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39" name="フローチャート : 判断 338"/>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65799</xdr:rowOff>
    </xdr:from>
    <xdr:to>
      <xdr:col>14</xdr:col>
      <xdr:colOff>28575</xdr:colOff>
      <xdr:row>57</xdr:row>
      <xdr:rowOff>10630</xdr:rowOff>
    </xdr:to>
    <xdr:cxnSp macro="">
      <xdr:nvCxnSpPr>
        <xdr:cNvPr id="340" name="直線コネクタ 339"/>
        <xdr:cNvCxnSpPr/>
      </xdr:nvCxnSpPr>
      <xdr:spPr>
        <a:xfrm>
          <a:off x="8750300" y="9666999"/>
          <a:ext cx="8890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84786</xdr:rowOff>
    </xdr:from>
    <xdr:to>
      <xdr:col>14</xdr:col>
      <xdr:colOff>79375</xdr:colOff>
      <xdr:row>57</xdr:row>
      <xdr:rowOff>14936</xdr:rowOff>
    </xdr:to>
    <xdr:sp macro="" textlink="">
      <xdr:nvSpPr>
        <xdr:cNvPr id="341" name="フローチャート : 判断 340"/>
        <xdr:cNvSpPr/>
      </xdr:nvSpPr>
      <xdr:spPr>
        <a:xfrm>
          <a:off x="9588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31463</xdr:rowOff>
    </xdr:from>
    <xdr:ext cx="534377" cy="259045"/>
    <xdr:sp macro="" textlink="">
      <xdr:nvSpPr>
        <xdr:cNvPr id="342" name="テキスト ボックス 341"/>
        <xdr:cNvSpPr txBox="1"/>
      </xdr:nvSpPr>
      <xdr:spPr>
        <a:xfrm>
          <a:off x="9372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65799</xdr:rowOff>
    </xdr:from>
    <xdr:to>
      <xdr:col>12</xdr:col>
      <xdr:colOff>511175</xdr:colOff>
      <xdr:row>56</xdr:row>
      <xdr:rowOff>112826</xdr:rowOff>
    </xdr:to>
    <xdr:cxnSp macro="">
      <xdr:nvCxnSpPr>
        <xdr:cNvPr id="343" name="直線コネクタ 342"/>
        <xdr:cNvCxnSpPr/>
      </xdr:nvCxnSpPr>
      <xdr:spPr>
        <a:xfrm flipV="1">
          <a:off x="7861300" y="9666999"/>
          <a:ext cx="8890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132042</xdr:rowOff>
    </xdr:from>
    <xdr:to>
      <xdr:col>12</xdr:col>
      <xdr:colOff>561975</xdr:colOff>
      <xdr:row>58</xdr:row>
      <xdr:rowOff>62192</xdr:rowOff>
    </xdr:to>
    <xdr:sp macro="" textlink="">
      <xdr:nvSpPr>
        <xdr:cNvPr id="344" name="フローチャート : 判断 343"/>
        <xdr:cNvSpPr/>
      </xdr:nvSpPr>
      <xdr:spPr>
        <a:xfrm>
          <a:off x="8699500" y="990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53319</xdr:rowOff>
    </xdr:from>
    <xdr:ext cx="534377" cy="259045"/>
    <xdr:sp macro="" textlink="">
      <xdr:nvSpPr>
        <xdr:cNvPr id="345" name="テキスト ボックス 344"/>
        <xdr:cNvSpPr txBox="1"/>
      </xdr:nvSpPr>
      <xdr:spPr>
        <a:xfrm>
          <a:off x="8483111" y="99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112826</xdr:rowOff>
    </xdr:from>
    <xdr:to>
      <xdr:col>11</xdr:col>
      <xdr:colOff>307975</xdr:colOff>
      <xdr:row>56</xdr:row>
      <xdr:rowOff>170180</xdr:rowOff>
    </xdr:to>
    <xdr:cxnSp macro="">
      <xdr:nvCxnSpPr>
        <xdr:cNvPr id="346" name="直線コネクタ 345"/>
        <xdr:cNvCxnSpPr/>
      </xdr:nvCxnSpPr>
      <xdr:spPr>
        <a:xfrm flipV="1">
          <a:off x="6972300" y="9714026"/>
          <a:ext cx="889000" cy="5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140767</xdr:rowOff>
    </xdr:from>
    <xdr:to>
      <xdr:col>11</xdr:col>
      <xdr:colOff>358775</xdr:colOff>
      <xdr:row>58</xdr:row>
      <xdr:rowOff>70917</xdr:rowOff>
    </xdr:to>
    <xdr:sp macro="" textlink="">
      <xdr:nvSpPr>
        <xdr:cNvPr id="347" name="フローチャート : 判断 346"/>
        <xdr:cNvSpPr/>
      </xdr:nvSpPr>
      <xdr:spPr>
        <a:xfrm>
          <a:off x="7810500" y="99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62044</xdr:rowOff>
    </xdr:from>
    <xdr:ext cx="534377" cy="259045"/>
    <xdr:sp macro="" textlink="">
      <xdr:nvSpPr>
        <xdr:cNvPr id="348" name="テキスト ボックス 347"/>
        <xdr:cNvSpPr txBox="1"/>
      </xdr:nvSpPr>
      <xdr:spPr>
        <a:xfrm>
          <a:off x="7594111" y="100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155486</xdr:rowOff>
    </xdr:from>
    <xdr:to>
      <xdr:col>10</xdr:col>
      <xdr:colOff>155575</xdr:colOff>
      <xdr:row>58</xdr:row>
      <xdr:rowOff>85636</xdr:rowOff>
    </xdr:to>
    <xdr:sp macro="" textlink="">
      <xdr:nvSpPr>
        <xdr:cNvPr id="349" name="フローチャート : 判断 348"/>
        <xdr:cNvSpPr/>
      </xdr:nvSpPr>
      <xdr:spPr>
        <a:xfrm>
          <a:off x="6921500" y="992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76763</xdr:rowOff>
    </xdr:from>
    <xdr:ext cx="534377" cy="259045"/>
    <xdr:sp macro="" textlink="">
      <xdr:nvSpPr>
        <xdr:cNvPr id="350" name="テキスト ボックス 349"/>
        <xdr:cNvSpPr txBox="1"/>
      </xdr:nvSpPr>
      <xdr:spPr>
        <a:xfrm>
          <a:off x="6705111" y="100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123901</xdr:rowOff>
    </xdr:from>
    <xdr:to>
      <xdr:col>15</xdr:col>
      <xdr:colOff>231775</xdr:colOff>
      <xdr:row>57</xdr:row>
      <xdr:rowOff>54051</xdr:rowOff>
    </xdr:to>
    <xdr:sp macro="" textlink="">
      <xdr:nvSpPr>
        <xdr:cNvPr id="356" name="円/楕円 355"/>
        <xdr:cNvSpPr/>
      </xdr:nvSpPr>
      <xdr:spPr>
        <a:xfrm>
          <a:off x="10426700" y="97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102328</xdr:rowOff>
    </xdr:from>
    <xdr:ext cx="534377" cy="259045"/>
    <xdr:sp macro="" textlink="">
      <xdr:nvSpPr>
        <xdr:cNvPr id="357" name="農林水産業費該当値テキスト"/>
        <xdr:cNvSpPr txBox="1"/>
      </xdr:nvSpPr>
      <xdr:spPr>
        <a:xfrm>
          <a:off x="10528300" y="97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131280</xdr:rowOff>
    </xdr:from>
    <xdr:to>
      <xdr:col>14</xdr:col>
      <xdr:colOff>79375</xdr:colOff>
      <xdr:row>57</xdr:row>
      <xdr:rowOff>61430</xdr:rowOff>
    </xdr:to>
    <xdr:sp macro="" textlink="">
      <xdr:nvSpPr>
        <xdr:cNvPr id="358" name="円/楕円 357"/>
        <xdr:cNvSpPr/>
      </xdr:nvSpPr>
      <xdr:spPr>
        <a:xfrm>
          <a:off x="9588500" y="97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52557</xdr:rowOff>
    </xdr:from>
    <xdr:ext cx="534377" cy="259045"/>
    <xdr:sp macro="" textlink="">
      <xdr:nvSpPr>
        <xdr:cNvPr id="359" name="テキスト ボックス 358"/>
        <xdr:cNvSpPr txBox="1"/>
      </xdr:nvSpPr>
      <xdr:spPr>
        <a:xfrm>
          <a:off x="9372111" y="98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14999</xdr:rowOff>
    </xdr:from>
    <xdr:to>
      <xdr:col>12</xdr:col>
      <xdr:colOff>561975</xdr:colOff>
      <xdr:row>56</xdr:row>
      <xdr:rowOff>116599</xdr:rowOff>
    </xdr:to>
    <xdr:sp macro="" textlink="">
      <xdr:nvSpPr>
        <xdr:cNvPr id="360" name="円/楕円 359"/>
        <xdr:cNvSpPr/>
      </xdr:nvSpPr>
      <xdr:spPr>
        <a:xfrm>
          <a:off x="8699500" y="961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133126</xdr:rowOff>
    </xdr:from>
    <xdr:ext cx="534377" cy="259045"/>
    <xdr:sp macro="" textlink="">
      <xdr:nvSpPr>
        <xdr:cNvPr id="361" name="テキスト ボックス 360"/>
        <xdr:cNvSpPr txBox="1"/>
      </xdr:nvSpPr>
      <xdr:spPr>
        <a:xfrm>
          <a:off x="8483111" y="93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62026</xdr:rowOff>
    </xdr:from>
    <xdr:to>
      <xdr:col>11</xdr:col>
      <xdr:colOff>358775</xdr:colOff>
      <xdr:row>56</xdr:row>
      <xdr:rowOff>163626</xdr:rowOff>
    </xdr:to>
    <xdr:sp macro="" textlink="">
      <xdr:nvSpPr>
        <xdr:cNvPr id="362" name="円/楕円 361"/>
        <xdr:cNvSpPr/>
      </xdr:nvSpPr>
      <xdr:spPr>
        <a:xfrm>
          <a:off x="7810500" y="96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8703</xdr:rowOff>
    </xdr:from>
    <xdr:ext cx="534377" cy="259045"/>
    <xdr:sp macro="" textlink="">
      <xdr:nvSpPr>
        <xdr:cNvPr id="363" name="テキスト ボックス 362"/>
        <xdr:cNvSpPr txBox="1"/>
      </xdr:nvSpPr>
      <xdr:spPr>
        <a:xfrm>
          <a:off x="7594111" y="94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119380</xdr:rowOff>
    </xdr:from>
    <xdr:to>
      <xdr:col>10</xdr:col>
      <xdr:colOff>155575</xdr:colOff>
      <xdr:row>57</xdr:row>
      <xdr:rowOff>49530</xdr:rowOff>
    </xdr:to>
    <xdr:sp macro="" textlink="">
      <xdr:nvSpPr>
        <xdr:cNvPr id="364" name="円/楕円 363"/>
        <xdr:cNvSpPr/>
      </xdr:nvSpPr>
      <xdr:spPr>
        <a:xfrm>
          <a:off x="69215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66057</xdr:rowOff>
    </xdr:from>
    <xdr:ext cx="534377" cy="259045"/>
    <xdr:sp macro="" textlink="">
      <xdr:nvSpPr>
        <xdr:cNvPr id="365" name="テキスト ボックス 364"/>
        <xdr:cNvSpPr txBox="1"/>
      </xdr:nvSpPr>
      <xdr:spPr>
        <a:xfrm>
          <a:off x="6705111" y="94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9" name="テキスト ボックス 37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1" name="テキスト ボックス 38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3" name="テキスト ボックス 38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5" name="テキスト ボックス 38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89" name="直線コネクタ 388"/>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0"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1" name="直線コネクタ 390"/>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2"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3" name="直線コネクタ 392"/>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70689</xdr:rowOff>
    </xdr:from>
    <xdr:to>
      <xdr:col>15</xdr:col>
      <xdr:colOff>180975</xdr:colOff>
      <xdr:row>78</xdr:row>
      <xdr:rowOff>95504</xdr:rowOff>
    </xdr:to>
    <xdr:cxnSp macro="">
      <xdr:nvCxnSpPr>
        <xdr:cNvPr id="394" name="直線コネクタ 393"/>
        <xdr:cNvCxnSpPr/>
      </xdr:nvCxnSpPr>
      <xdr:spPr>
        <a:xfrm>
          <a:off x="9639300" y="13443789"/>
          <a:ext cx="838200" cy="2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5"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396" name="フローチャート : 判断 395"/>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70689</xdr:rowOff>
    </xdr:from>
    <xdr:to>
      <xdr:col>14</xdr:col>
      <xdr:colOff>28575</xdr:colOff>
      <xdr:row>78</xdr:row>
      <xdr:rowOff>119481</xdr:rowOff>
    </xdr:to>
    <xdr:cxnSp macro="">
      <xdr:nvCxnSpPr>
        <xdr:cNvPr id="397" name="直線コネクタ 396"/>
        <xdr:cNvCxnSpPr/>
      </xdr:nvCxnSpPr>
      <xdr:spPr>
        <a:xfrm flipV="1">
          <a:off x="8750300" y="13443789"/>
          <a:ext cx="889000" cy="4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398" name="フローチャート : 判断 397"/>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399" name="テキスト ボックス 398"/>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105842</xdr:rowOff>
    </xdr:from>
    <xdr:to>
      <xdr:col>12</xdr:col>
      <xdr:colOff>511175</xdr:colOff>
      <xdr:row>78</xdr:row>
      <xdr:rowOff>119481</xdr:rowOff>
    </xdr:to>
    <xdr:cxnSp macro="">
      <xdr:nvCxnSpPr>
        <xdr:cNvPr id="400" name="直線コネクタ 399"/>
        <xdr:cNvCxnSpPr/>
      </xdr:nvCxnSpPr>
      <xdr:spPr>
        <a:xfrm>
          <a:off x="7861300" y="13478942"/>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24791</xdr:rowOff>
    </xdr:from>
    <xdr:to>
      <xdr:col>12</xdr:col>
      <xdr:colOff>561975</xdr:colOff>
      <xdr:row>78</xdr:row>
      <xdr:rowOff>126391</xdr:rowOff>
    </xdr:to>
    <xdr:sp macro="" textlink="">
      <xdr:nvSpPr>
        <xdr:cNvPr id="401" name="フローチャート : 判断 400"/>
        <xdr:cNvSpPr/>
      </xdr:nvSpPr>
      <xdr:spPr>
        <a:xfrm>
          <a:off x="8699500" y="1339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142918</xdr:rowOff>
    </xdr:from>
    <xdr:ext cx="534377" cy="259045"/>
    <xdr:sp macro="" textlink="">
      <xdr:nvSpPr>
        <xdr:cNvPr id="402" name="テキスト ボックス 401"/>
        <xdr:cNvSpPr txBox="1"/>
      </xdr:nvSpPr>
      <xdr:spPr>
        <a:xfrm>
          <a:off x="8483111" y="1317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105842</xdr:rowOff>
    </xdr:from>
    <xdr:to>
      <xdr:col>11</xdr:col>
      <xdr:colOff>307975</xdr:colOff>
      <xdr:row>78</xdr:row>
      <xdr:rowOff>124968</xdr:rowOff>
    </xdr:to>
    <xdr:cxnSp macro="">
      <xdr:nvCxnSpPr>
        <xdr:cNvPr id="403" name="直線コネクタ 402"/>
        <xdr:cNvCxnSpPr/>
      </xdr:nvCxnSpPr>
      <xdr:spPr>
        <a:xfrm flipV="1">
          <a:off x="6972300" y="13478942"/>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25476</xdr:rowOff>
    </xdr:from>
    <xdr:to>
      <xdr:col>11</xdr:col>
      <xdr:colOff>358775</xdr:colOff>
      <xdr:row>78</xdr:row>
      <xdr:rowOff>127076</xdr:rowOff>
    </xdr:to>
    <xdr:sp macro="" textlink="">
      <xdr:nvSpPr>
        <xdr:cNvPr id="404" name="フローチャート : 判断 403"/>
        <xdr:cNvSpPr/>
      </xdr:nvSpPr>
      <xdr:spPr>
        <a:xfrm>
          <a:off x="7810500" y="13398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143603</xdr:rowOff>
    </xdr:from>
    <xdr:ext cx="534377" cy="259045"/>
    <xdr:sp macro="" textlink="">
      <xdr:nvSpPr>
        <xdr:cNvPr id="405" name="テキスト ボックス 404"/>
        <xdr:cNvSpPr txBox="1"/>
      </xdr:nvSpPr>
      <xdr:spPr>
        <a:xfrm>
          <a:off x="7594111" y="1317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23837</xdr:rowOff>
    </xdr:from>
    <xdr:to>
      <xdr:col>10</xdr:col>
      <xdr:colOff>155575</xdr:colOff>
      <xdr:row>78</xdr:row>
      <xdr:rowOff>125437</xdr:rowOff>
    </xdr:to>
    <xdr:sp macro="" textlink="">
      <xdr:nvSpPr>
        <xdr:cNvPr id="406" name="フローチャート : 判断 405"/>
        <xdr:cNvSpPr/>
      </xdr:nvSpPr>
      <xdr:spPr>
        <a:xfrm>
          <a:off x="6921500" y="1339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141964</xdr:rowOff>
    </xdr:from>
    <xdr:ext cx="534377" cy="259045"/>
    <xdr:sp macro="" textlink="">
      <xdr:nvSpPr>
        <xdr:cNvPr id="407" name="テキスト ボックス 406"/>
        <xdr:cNvSpPr txBox="1"/>
      </xdr:nvSpPr>
      <xdr:spPr>
        <a:xfrm>
          <a:off x="6705111" y="131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44704</xdr:rowOff>
    </xdr:from>
    <xdr:to>
      <xdr:col>15</xdr:col>
      <xdr:colOff>231775</xdr:colOff>
      <xdr:row>78</xdr:row>
      <xdr:rowOff>146304</xdr:rowOff>
    </xdr:to>
    <xdr:sp macro="" textlink="">
      <xdr:nvSpPr>
        <xdr:cNvPr id="413" name="円/楕円 412"/>
        <xdr:cNvSpPr/>
      </xdr:nvSpPr>
      <xdr:spPr>
        <a:xfrm>
          <a:off x="10426700" y="134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131081</xdr:rowOff>
    </xdr:from>
    <xdr:ext cx="469744" cy="259045"/>
    <xdr:sp macro="" textlink="">
      <xdr:nvSpPr>
        <xdr:cNvPr id="414" name="商工費該当値テキスト"/>
        <xdr:cNvSpPr txBox="1"/>
      </xdr:nvSpPr>
      <xdr:spPr>
        <a:xfrm>
          <a:off x="10528300" y="1333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19889</xdr:rowOff>
    </xdr:from>
    <xdr:to>
      <xdr:col>14</xdr:col>
      <xdr:colOff>79375</xdr:colOff>
      <xdr:row>78</xdr:row>
      <xdr:rowOff>121489</xdr:rowOff>
    </xdr:to>
    <xdr:sp macro="" textlink="">
      <xdr:nvSpPr>
        <xdr:cNvPr id="415" name="円/楕円 414"/>
        <xdr:cNvSpPr/>
      </xdr:nvSpPr>
      <xdr:spPr>
        <a:xfrm>
          <a:off x="9588500" y="1339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112616</xdr:rowOff>
    </xdr:from>
    <xdr:ext cx="534377" cy="259045"/>
    <xdr:sp macro="" textlink="">
      <xdr:nvSpPr>
        <xdr:cNvPr id="416" name="テキスト ボックス 415"/>
        <xdr:cNvSpPr txBox="1"/>
      </xdr:nvSpPr>
      <xdr:spPr>
        <a:xfrm>
          <a:off x="9372111" y="1348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68681</xdr:rowOff>
    </xdr:from>
    <xdr:to>
      <xdr:col>12</xdr:col>
      <xdr:colOff>561975</xdr:colOff>
      <xdr:row>78</xdr:row>
      <xdr:rowOff>170281</xdr:rowOff>
    </xdr:to>
    <xdr:sp macro="" textlink="">
      <xdr:nvSpPr>
        <xdr:cNvPr id="417" name="円/楕円 416"/>
        <xdr:cNvSpPr/>
      </xdr:nvSpPr>
      <xdr:spPr>
        <a:xfrm>
          <a:off x="8699500" y="134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161408</xdr:rowOff>
    </xdr:from>
    <xdr:ext cx="469744" cy="259045"/>
    <xdr:sp macro="" textlink="">
      <xdr:nvSpPr>
        <xdr:cNvPr id="418" name="テキスト ボックス 417"/>
        <xdr:cNvSpPr txBox="1"/>
      </xdr:nvSpPr>
      <xdr:spPr>
        <a:xfrm>
          <a:off x="8515427" y="1353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55042</xdr:rowOff>
    </xdr:from>
    <xdr:to>
      <xdr:col>11</xdr:col>
      <xdr:colOff>358775</xdr:colOff>
      <xdr:row>78</xdr:row>
      <xdr:rowOff>156642</xdr:rowOff>
    </xdr:to>
    <xdr:sp macro="" textlink="">
      <xdr:nvSpPr>
        <xdr:cNvPr id="419" name="円/楕円 418"/>
        <xdr:cNvSpPr/>
      </xdr:nvSpPr>
      <xdr:spPr>
        <a:xfrm>
          <a:off x="7810500" y="134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147769</xdr:rowOff>
    </xdr:from>
    <xdr:ext cx="469744" cy="259045"/>
    <xdr:sp macro="" textlink="">
      <xdr:nvSpPr>
        <xdr:cNvPr id="420" name="テキスト ボックス 419"/>
        <xdr:cNvSpPr txBox="1"/>
      </xdr:nvSpPr>
      <xdr:spPr>
        <a:xfrm>
          <a:off x="7626427" y="1352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74168</xdr:rowOff>
    </xdr:from>
    <xdr:to>
      <xdr:col>10</xdr:col>
      <xdr:colOff>155575</xdr:colOff>
      <xdr:row>79</xdr:row>
      <xdr:rowOff>4318</xdr:rowOff>
    </xdr:to>
    <xdr:sp macro="" textlink="">
      <xdr:nvSpPr>
        <xdr:cNvPr id="421" name="円/楕円 420"/>
        <xdr:cNvSpPr/>
      </xdr:nvSpPr>
      <xdr:spPr>
        <a:xfrm>
          <a:off x="6921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166895</xdr:rowOff>
    </xdr:from>
    <xdr:ext cx="469744" cy="259045"/>
    <xdr:sp macro="" textlink="">
      <xdr:nvSpPr>
        <xdr:cNvPr id="422" name="テキスト ボックス 421"/>
        <xdr:cNvSpPr txBox="1"/>
      </xdr:nvSpPr>
      <xdr:spPr>
        <a:xfrm>
          <a:off x="6737427" y="1353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0" name="直線コネクタ 449"/>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1"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2" name="直線コネクタ 451"/>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3"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4" name="直線コネクタ 453"/>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86694</xdr:rowOff>
    </xdr:from>
    <xdr:to>
      <xdr:col>15</xdr:col>
      <xdr:colOff>180975</xdr:colOff>
      <xdr:row>96</xdr:row>
      <xdr:rowOff>116887</xdr:rowOff>
    </xdr:to>
    <xdr:cxnSp macro="">
      <xdr:nvCxnSpPr>
        <xdr:cNvPr id="455" name="直線コネクタ 454"/>
        <xdr:cNvCxnSpPr/>
      </xdr:nvCxnSpPr>
      <xdr:spPr>
        <a:xfrm>
          <a:off x="9639300" y="16545894"/>
          <a:ext cx="838200" cy="3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56"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57" name="フローチャート : 判断 456"/>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86694</xdr:rowOff>
    </xdr:from>
    <xdr:to>
      <xdr:col>14</xdr:col>
      <xdr:colOff>28575</xdr:colOff>
      <xdr:row>97</xdr:row>
      <xdr:rowOff>3026</xdr:rowOff>
    </xdr:to>
    <xdr:cxnSp macro="">
      <xdr:nvCxnSpPr>
        <xdr:cNvPr id="458" name="直線コネクタ 457"/>
        <xdr:cNvCxnSpPr/>
      </xdr:nvCxnSpPr>
      <xdr:spPr>
        <a:xfrm flipV="1">
          <a:off x="8750300" y="16545894"/>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72450</xdr:rowOff>
    </xdr:from>
    <xdr:to>
      <xdr:col>14</xdr:col>
      <xdr:colOff>79375</xdr:colOff>
      <xdr:row>97</xdr:row>
      <xdr:rowOff>2600</xdr:rowOff>
    </xdr:to>
    <xdr:sp macro="" textlink="">
      <xdr:nvSpPr>
        <xdr:cNvPr id="459" name="フローチャート : 判断 458"/>
        <xdr:cNvSpPr/>
      </xdr:nvSpPr>
      <xdr:spPr>
        <a:xfrm>
          <a:off x="9588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165177</xdr:rowOff>
    </xdr:from>
    <xdr:ext cx="534377" cy="259045"/>
    <xdr:sp macro="" textlink="">
      <xdr:nvSpPr>
        <xdr:cNvPr id="460" name="テキスト ボックス 459"/>
        <xdr:cNvSpPr txBox="1"/>
      </xdr:nvSpPr>
      <xdr:spPr>
        <a:xfrm>
          <a:off x="9372111" y="166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156111</xdr:rowOff>
    </xdr:from>
    <xdr:to>
      <xdr:col>12</xdr:col>
      <xdr:colOff>511175</xdr:colOff>
      <xdr:row>97</xdr:row>
      <xdr:rowOff>3026</xdr:rowOff>
    </xdr:to>
    <xdr:cxnSp macro="">
      <xdr:nvCxnSpPr>
        <xdr:cNvPr id="461" name="直線コネクタ 460"/>
        <xdr:cNvCxnSpPr/>
      </xdr:nvCxnSpPr>
      <xdr:spPr>
        <a:xfrm>
          <a:off x="7861300" y="16615311"/>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154146</xdr:rowOff>
    </xdr:from>
    <xdr:to>
      <xdr:col>12</xdr:col>
      <xdr:colOff>561975</xdr:colOff>
      <xdr:row>97</xdr:row>
      <xdr:rowOff>84296</xdr:rowOff>
    </xdr:to>
    <xdr:sp macro="" textlink="">
      <xdr:nvSpPr>
        <xdr:cNvPr id="462" name="フローチャート : 判断 461"/>
        <xdr:cNvSpPr/>
      </xdr:nvSpPr>
      <xdr:spPr>
        <a:xfrm>
          <a:off x="8699500" y="1661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75423</xdr:rowOff>
    </xdr:from>
    <xdr:ext cx="534377" cy="259045"/>
    <xdr:sp macro="" textlink="">
      <xdr:nvSpPr>
        <xdr:cNvPr id="463" name="テキスト ボックス 462"/>
        <xdr:cNvSpPr txBox="1"/>
      </xdr:nvSpPr>
      <xdr:spPr>
        <a:xfrm>
          <a:off x="8483111" y="167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156111</xdr:rowOff>
    </xdr:from>
    <xdr:to>
      <xdr:col>11</xdr:col>
      <xdr:colOff>307975</xdr:colOff>
      <xdr:row>97</xdr:row>
      <xdr:rowOff>35077</xdr:rowOff>
    </xdr:to>
    <xdr:cxnSp macro="">
      <xdr:nvCxnSpPr>
        <xdr:cNvPr id="464" name="直線コネクタ 463"/>
        <xdr:cNvCxnSpPr/>
      </xdr:nvCxnSpPr>
      <xdr:spPr>
        <a:xfrm flipV="1">
          <a:off x="6972300" y="16615311"/>
          <a:ext cx="889000" cy="5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153146</xdr:rowOff>
    </xdr:from>
    <xdr:to>
      <xdr:col>11</xdr:col>
      <xdr:colOff>358775</xdr:colOff>
      <xdr:row>97</xdr:row>
      <xdr:rowOff>83296</xdr:rowOff>
    </xdr:to>
    <xdr:sp macro="" textlink="">
      <xdr:nvSpPr>
        <xdr:cNvPr id="465" name="フローチャート : 判断 464"/>
        <xdr:cNvSpPr/>
      </xdr:nvSpPr>
      <xdr:spPr>
        <a:xfrm>
          <a:off x="7810500" y="1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74423</xdr:rowOff>
    </xdr:from>
    <xdr:ext cx="534377" cy="259045"/>
    <xdr:sp macro="" textlink="">
      <xdr:nvSpPr>
        <xdr:cNvPr id="466" name="テキスト ボックス 465"/>
        <xdr:cNvSpPr txBox="1"/>
      </xdr:nvSpPr>
      <xdr:spPr>
        <a:xfrm>
          <a:off x="7594111" y="1670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29911</xdr:rowOff>
    </xdr:from>
    <xdr:to>
      <xdr:col>10</xdr:col>
      <xdr:colOff>155575</xdr:colOff>
      <xdr:row>97</xdr:row>
      <xdr:rowOff>131511</xdr:rowOff>
    </xdr:to>
    <xdr:sp macro="" textlink="">
      <xdr:nvSpPr>
        <xdr:cNvPr id="467" name="フローチャート : 判断 466"/>
        <xdr:cNvSpPr/>
      </xdr:nvSpPr>
      <xdr:spPr>
        <a:xfrm>
          <a:off x="6921500" y="1666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122638</xdr:rowOff>
    </xdr:from>
    <xdr:ext cx="534377" cy="259045"/>
    <xdr:sp macro="" textlink="">
      <xdr:nvSpPr>
        <xdr:cNvPr id="468" name="テキスト ボックス 467"/>
        <xdr:cNvSpPr txBox="1"/>
      </xdr:nvSpPr>
      <xdr:spPr>
        <a:xfrm>
          <a:off x="6705111" y="1675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66087</xdr:rowOff>
    </xdr:from>
    <xdr:to>
      <xdr:col>15</xdr:col>
      <xdr:colOff>231775</xdr:colOff>
      <xdr:row>96</xdr:row>
      <xdr:rowOff>167687</xdr:rowOff>
    </xdr:to>
    <xdr:sp macro="" textlink="">
      <xdr:nvSpPr>
        <xdr:cNvPr id="474" name="円/楕円 473"/>
        <xdr:cNvSpPr/>
      </xdr:nvSpPr>
      <xdr:spPr>
        <a:xfrm>
          <a:off x="10426700" y="1652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88964</xdr:rowOff>
    </xdr:from>
    <xdr:ext cx="534377" cy="259045"/>
    <xdr:sp macro="" textlink="">
      <xdr:nvSpPr>
        <xdr:cNvPr id="475" name="土木費該当値テキスト"/>
        <xdr:cNvSpPr txBox="1"/>
      </xdr:nvSpPr>
      <xdr:spPr>
        <a:xfrm>
          <a:off x="10528300" y="1637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56,395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35894</xdr:rowOff>
    </xdr:from>
    <xdr:to>
      <xdr:col>14</xdr:col>
      <xdr:colOff>79375</xdr:colOff>
      <xdr:row>96</xdr:row>
      <xdr:rowOff>137494</xdr:rowOff>
    </xdr:to>
    <xdr:sp macro="" textlink="">
      <xdr:nvSpPr>
        <xdr:cNvPr id="476" name="円/楕円 475"/>
        <xdr:cNvSpPr/>
      </xdr:nvSpPr>
      <xdr:spPr>
        <a:xfrm>
          <a:off x="9588500" y="164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154021</xdr:rowOff>
    </xdr:from>
    <xdr:ext cx="534377" cy="259045"/>
    <xdr:sp macro="" textlink="">
      <xdr:nvSpPr>
        <xdr:cNvPr id="477" name="テキスト ボックス 476"/>
        <xdr:cNvSpPr txBox="1"/>
      </xdr:nvSpPr>
      <xdr:spPr>
        <a:xfrm>
          <a:off x="9372111" y="1627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123676</xdr:rowOff>
    </xdr:from>
    <xdr:to>
      <xdr:col>12</xdr:col>
      <xdr:colOff>561975</xdr:colOff>
      <xdr:row>97</xdr:row>
      <xdr:rowOff>53826</xdr:rowOff>
    </xdr:to>
    <xdr:sp macro="" textlink="">
      <xdr:nvSpPr>
        <xdr:cNvPr id="478" name="円/楕円 477"/>
        <xdr:cNvSpPr/>
      </xdr:nvSpPr>
      <xdr:spPr>
        <a:xfrm>
          <a:off x="8699500" y="165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70353</xdr:rowOff>
    </xdr:from>
    <xdr:ext cx="534377" cy="259045"/>
    <xdr:sp macro="" textlink="">
      <xdr:nvSpPr>
        <xdr:cNvPr id="479" name="テキスト ボックス 478"/>
        <xdr:cNvSpPr txBox="1"/>
      </xdr:nvSpPr>
      <xdr:spPr>
        <a:xfrm>
          <a:off x="8483111" y="163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105311</xdr:rowOff>
    </xdr:from>
    <xdr:to>
      <xdr:col>11</xdr:col>
      <xdr:colOff>358775</xdr:colOff>
      <xdr:row>97</xdr:row>
      <xdr:rowOff>35461</xdr:rowOff>
    </xdr:to>
    <xdr:sp macro="" textlink="">
      <xdr:nvSpPr>
        <xdr:cNvPr id="480" name="円/楕円 479"/>
        <xdr:cNvSpPr/>
      </xdr:nvSpPr>
      <xdr:spPr>
        <a:xfrm>
          <a:off x="7810500" y="1656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51988</xdr:rowOff>
    </xdr:from>
    <xdr:ext cx="534377" cy="259045"/>
    <xdr:sp macro="" textlink="">
      <xdr:nvSpPr>
        <xdr:cNvPr id="481" name="テキスト ボックス 480"/>
        <xdr:cNvSpPr txBox="1"/>
      </xdr:nvSpPr>
      <xdr:spPr>
        <a:xfrm>
          <a:off x="7594111" y="1633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155727</xdr:rowOff>
    </xdr:from>
    <xdr:to>
      <xdr:col>10</xdr:col>
      <xdr:colOff>155575</xdr:colOff>
      <xdr:row>97</xdr:row>
      <xdr:rowOff>85877</xdr:rowOff>
    </xdr:to>
    <xdr:sp macro="" textlink="">
      <xdr:nvSpPr>
        <xdr:cNvPr id="482" name="円/楕円 481"/>
        <xdr:cNvSpPr/>
      </xdr:nvSpPr>
      <xdr:spPr>
        <a:xfrm>
          <a:off x="6921500" y="166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102404</xdr:rowOff>
    </xdr:from>
    <xdr:ext cx="534377" cy="259045"/>
    <xdr:sp macro="" textlink="">
      <xdr:nvSpPr>
        <xdr:cNvPr id="483" name="テキスト ボックス 482"/>
        <xdr:cNvSpPr txBox="1"/>
      </xdr:nvSpPr>
      <xdr:spPr>
        <a:xfrm>
          <a:off x="6705111" y="163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3" name="テキスト ボックス 502"/>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1" name="直線コネクタ 510"/>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2"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3" name="直線コネクタ 512"/>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4"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5" name="直線コネクタ 514"/>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137771</xdr:rowOff>
    </xdr:from>
    <xdr:to>
      <xdr:col>23</xdr:col>
      <xdr:colOff>517525</xdr:colOff>
      <xdr:row>38</xdr:row>
      <xdr:rowOff>26715</xdr:rowOff>
    </xdr:to>
    <xdr:cxnSp macro="">
      <xdr:nvCxnSpPr>
        <xdr:cNvPr id="516" name="直線コネクタ 515"/>
        <xdr:cNvCxnSpPr/>
      </xdr:nvCxnSpPr>
      <xdr:spPr>
        <a:xfrm>
          <a:off x="15481300" y="6481421"/>
          <a:ext cx="838200" cy="6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17"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18" name="フローチャート : 判断 517"/>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137771</xdr:rowOff>
    </xdr:from>
    <xdr:to>
      <xdr:col>22</xdr:col>
      <xdr:colOff>365125</xdr:colOff>
      <xdr:row>38</xdr:row>
      <xdr:rowOff>25471</xdr:rowOff>
    </xdr:to>
    <xdr:cxnSp macro="">
      <xdr:nvCxnSpPr>
        <xdr:cNvPr id="519" name="直線コネクタ 518"/>
        <xdr:cNvCxnSpPr/>
      </xdr:nvCxnSpPr>
      <xdr:spPr>
        <a:xfrm flipV="1">
          <a:off x="14592300" y="6481421"/>
          <a:ext cx="889000" cy="5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90229</xdr:rowOff>
    </xdr:from>
    <xdr:to>
      <xdr:col>22</xdr:col>
      <xdr:colOff>415925</xdr:colOff>
      <xdr:row>38</xdr:row>
      <xdr:rowOff>20379</xdr:rowOff>
    </xdr:to>
    <xdr:sp macro="" textlink="">
      <xdr:nvSpPr>
        <xdr:cNvPr id="520" name="フローチャート : 判断 519"/>
        <xdr:cNvSpPr/>
      </xdr:nvSpPr>
      <xdr:spPr>
        <a:xfrm>
          <a:off x="15430500" y="643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11506</xdr:rowOff>
    </xdr:from>
    <xdr:ext cx="534377" cy="259045"/>
    <xdr:sp macro="" textlink="">
      <xdr:nvSpPr>
        <xdr:cNvPr id="521" name="テキスト ボックス 520"/>
        <xdr:cNvSpPr txBox="1"/>
      </xdr:nvSpPr>
      <xdr:spPr>
        <a:xfrm>
          <a:off x="15214111" y="652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25471</xdr:rowOff>
    </xdr:from>
    <xdr:to>
      <xdr:col>21</xdr:col>
      <xdr:colOff>161925</xdr:colOff>
      <xdr:row>38</xdr:row>
      <xdr:rowOff>58462</xdr:rowOff>
    </xdr:to>
    <xdr:cxnSp macro="">
      <xdr:nvCxnSpPr>
        <xdr:cNvPr id="522" name="直線コネクタ 521"/>
        <xdr:cNvCxnSpPr/>
      </xdr:nvCxnSpPr>
      <xdr:spPr>
        <a:xfrm flipV="1">
          <a:off x="13703300" y="6540571"/>
          <a:ext cx="889000" cy="3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147822</xdr:rowOff>
    </xdr:from>
    <xdr:to>
      <xdr:col>21</xdr:col>
      <xdr:colOff>212725</xdr:colOff>
      <xdr:row>38</xdr:row>
      <xdr:rowOff>77972</xdr:rowOff>
    </xdr:to>
    <xdr:sp macro="" textlink="">
      <xdr:nvSpPr>
        <xdr:cNvPr id="523" name="フローチャート : 判断 522"/>
        <xdr:cNvSpPr/>
      </xdr:nvSpPr>
      <xdr:spPr>
        <a:xfrm>
          <a:off x="14541500" y="649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69099</xdr:rowOff>
    </xdr:from>
    <xdr:ext cx="534377" cy="259045"/>
    <xdr:sp macro="" textlink="">
      <xdr:nvSpPr>
        <xdr:cNvPr id="524" name="テキスト ボックス 523"/>
        <xdr:cNvSpPr txBox="1"/>
      </xdr:nvSpPr>
      <xdr:spPr>
        <a:xfrm>
          <a:off x="14325111" y="658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146501</xdr:rowOff>
    </xdr:from>
    <xdr:to>
      <xdr:col>19</xdr:col>
      <xdr:colOff>644525</xdr:colOff>
      <xdr:row>38</xdr:row>
      <xdr:rowOff>58462</xdr:rowOff>
    </xdr:to>
    <xdr:cxnSp macro="">
      <xdr:nvCxnSpPr>
        <xdr:cNvPr id="525" name="直線コネクタ 524"/>
        <xdr:cNvCxnSpPr/>
      </xdr:nvCxnSpPr>
      <xdr:spPr>
        <a:xfrm>
          <a:off x="12814300" y="6490151"/>
          <a:ext cx="889000" cy="8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1818</xdr:rowOff>
    </xdr:from>
    <xdr:to>
      <xdr:col>20</xdr:col>
      <xdr:colOff>9525</xdr:colOff>
      <xdr:row>38</xdr:row>
      <xdr:rowOff>103418</xdr:rowOff>
    </xdr:to>
    <xdr:sp macro="" textlink="">
      <xdr:nvSpPr>
        <xdr:cNvPr id="526" name="フローチャート : 判断 525"/>
        <xdr:cNvSpPr/>
      </xdr:nvSpPr>
      <xdr:spPr>
        <a:xfrm>
          <a:off x="13652500" y="65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119945</xdr:rowOff>
    </xdr:from>
    <xdr:ext cx="534377" cy="259045"/>
    <xdr:sp macro="" textlink="">
      <xdr:nvSpPr>
        <xdr:cNvPr id="527" name="テキスト ボックス 526"/>
        <xdr:cNvSpPr txBox="1"/>
      </xdr:nvSpPr>
      <xdr:spPr>
        <a:xfrm>
          <a:off x="13436111" y="62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24964</xdr:rowOff>
    </xdr:from>
    <xdr:to>
      <xdr:col>18</xdr:col>
      <xdr:colOff>492125</xdr:colOff>
      <xdr:row>38</xdr:row>
      <xdr:rowOff>126564</xdr:rowOff>
    </xdr:to>
    <xdr:sp macro="" textlink="">
      <xdr:nvSpPr>
        <xdr:cNvPr id="528" name="フローチャート : 判断 527"/>
        <xdr:cNvSpPr/>
      </xdr:nvSpPr>
      <xdr:spPr>
        <a:xfrm>
          <a:off x="12763500" y="65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117691</xdr:rowOff>
    </xdr:from>
    <xdr:ext cx="534377" cy="259045"/>
    <xdr:sp macro="" textlink="">
      <xdr:nvSpPr>
        <xdr:cNvPr id="529" name="テキスト ボックス 528"/>
        <xdr:cNvSpPr txBox="1"/>
      </xdr:nvSpPr>
      <xdr:spPr>
        <a:xfrm>
          <a:off x="12547111" y="663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147364</xdr:rowOff>
    </xdr:from>
    <xdr:to>
      <xdr:col>23</xdr:col>
      <xdr:colOff>568325</xdr:colOff>
      <xdr:row>38</xdr:row>
      <xdr:rowOff>77515</xdr:rowOff>
    </xdr:to>
    <xdr:sp macro="" textlink="">
      <xdr:nvSpPr>
        <xdr:cNvPr id="535" name="円/楕円 534"/>
        <xdr:cNvSpPr/>
      </xdr:nvSpPr>
      <xdr:spPr>
        <a:xfrm>
          <a:off x="16268700" y="6491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125792</xdr:rowOff>
    </xdr:from>
    <xdr:ext cx="534377" cy="259045"/>
    <xdr:sp macro="" textlink="">
      <xdr:nvSpPr>
        <xdr:cNvPr id="536" name="消防費該当値テキスト"/>
        <xdr:cNvSpPr txBox="1"/>
      </xdr:nvSpPr>
      <xdr:spPr>
        <a:xfrm>
          <a:off x="16370300" y="646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86971</xdr:rowOff>
    </xdr:from>
    <xdr:to>
      <xdr:col>22</xdr:col>
      <xdr:colOff>415925</xdr:colOff>
      <xdr:row>38</xdr:row>
      <xdr:rowOff>17121</xdr:rowOff>
    </xdr:to>
    <xdr:sp macro="" textlink="">
      <xdr:nvSpPr>
        <xdr:cNvPr id="537" name="円/楕円 536"/>
        <xdr:cNvSpPr/>
      </xdr:nvSpPr>
      <xdr:spPr>
        <a:xfrm>
          <a:off x="15430500" y="64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33648</xdr:rowOff>
    </xdr:from>
    <xdr:ext cx="534377" cy="259045"/>
    <xdr:sp macro="" textlink="">
      <xdr:nvSpPr>
        <xdr:cNvPr id="538" name="テキスト ボックス 537"/>
        <xdr:cNvSpPr txBox="1"/>
      </xdr:nvSpPr>
      <xdr:spPr>
        <a:xfrm>
          <a:off x="15214111" y="620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146121</xdr:rowOff>
    </xdr:from>
    <xdr:to>
      <xdr:col>21</xdr:col>
      <xdr:colOff>212725</xdr:colOff>
      <xdr:row>38</xdr:row>
      <xdr:rowOff>76271</xdr:rowOff>
    </xdr:to>
    <xdr:sp macro="" textlink="">
      <xdr:nvSpPr>
        <xdr:cNvPr id="539" name="円/楕円 538"/>
        <xdr:cNvSpPr/>
      </xdr:nvSpPr>
      <xdr:spPr>
        <a:xfrm>
          <a:off x="14541500" y="648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92798</xdr:rowOff>
    </xdr:from>
    <xdr:ext cx="534377" cy="259045"/>
    <xdr:sp macro="" textlink="">
      <xdr:nvSpPr>
        <xdr:cNvPr id="540" name="テキスト ボックス 539"/>
        <xdr:cNvSpPr txBox="1"/>
      </xdr:nvSpPr>
      <xdr:spPr>
        <a:xfrm>
          <a:off x="14325111" y="626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7662</xdr:rowOff>
    </xdr:from>
    <xdr:to>
      <xdr:col>20</xdr:col>
      <xdr:colOff>9525</xdr:colOff>
      <xdr:row>38</xdr:row>
      <xdr:rowOff>109262</xdr:rowOff>
    </xdr:to>
    <xdr:sp macro="" textlink="">
      <xdr:nvSpPr>
        <xdr:cNvPr id="541" name="円/楕円 540"/>
        <xdr:cNvSpPr/>
      </xdr:nvSpPr>
      <xdr:spPr>
        <a:xfrm>
          <a:off x="13652500" y="65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100389</xdr:rowOff>
    </xdr:from>
    <xdr:ext cx="534377" cy="259045"/>
    <xdr:sp macro="" textlink="">
      <xdr:nvSpPr>
        <xdr:cNvPr id="542" name="テキスト ボックス 541"/>
        <xdr:cNvSpPr txBox="1"/>
      </xdr:nvSpPr>
      <xdr:spPr>
        <a:xfrm>
          <a:off x="13436111" y="66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95701</xdr:rowOff>
    </xdr:from>
    <xdr:to>
      <xdr:col>18</xdr:col>
      <xdr:colOff>492125</xdr:colOff>
      <xdr:row>38</xdr:row>
      <xdr:rowOff>25851</xdr:rowOff>
    </xdr:to>
    <xdr:sp macro="" textlink="">
      <xdr:nvSpPr>
        <xdr:cNvPr id="543" name="円/楕円 542"/>
        <xdr:cNvSpPr/>
      </xdr:nvSpPr>
      <xdr:spPr>
        <a:xfrm>
          <a:off x="12763500" y="64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42378</xdr:rowOff>
    </xdr:from>
    <xdr:ext cx="534377" cy="259045"/>
    <xdr:sp macro="" textlink="">
      <xdr:nvSpPr>
        <xdr:cNvPr id="544" name="テキスト ボックス 543"/>
        <xdr:cNvSpPr txBox="1"/>
      </xdr:nvSpPr>
      <xdr:spPr>
        <a:xfrm>
          <a:off x="12547111" y="62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68" name="直線コネクタ 567"/>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69"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0" name="直線コネクタ 569"/>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1"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2" name="直線コネクタ 571"/>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114112</xdr:rowOff>
    </xdr:from>
    <xdr:to>
      <xdr:col>23</xdr:col>
      <xdr:colOff>517525</xdr:colOff>
      <xdr:row>56</xdr:row>
      <xdr:rowOff>143144</xdr:rowOff>
    </xdr:to>
    <xdr:cxnSp macro="">
      <xdr:nvCxnSpPr>
        <xdr:cNvPr id="573" name="直線コネクタ 572"/>
        <xdr:cNvCxnSpPr/>
      </xdr:nvCxnSpPr>
      <xdr:spPr>
        <a:xfrm>
          <a:off x="15481300" y="9715312"/>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4"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5" name="フローチャート : 判断 574"/>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99901</xdr:rowOff>
    </xdr:from>
    <xdr:to>
      <xdr:col>22</xdr:col>
      <xdr:colOff>365125</xdr:colOff>
      <xdr:row>56</xdr:row>
      <xdr:rowOff>114112</xdr:rowOff>
    </xdr:to>
    <xdr:cxnSp macro="">
      <xdr:nvCxnSpPr>
        <xdr:cNvPr id="576" name="直線コネクタ 575"/>
        <xdr:cNvCxnSpPr/>
      </xdr:nvCxnSpPr>
      <xdr:spPr>
        <a:xfrm>
          <a:off x="14592300" y="9701101"/>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41633</xdr:rowOff>
    </xdr:from>
    <xdr:to>
      <xdr:col>22</xdr:col>
      <xdr:colOff>415925</xdr:colOff>
      <xdr:row>56</xdr:row>
      <xdr:rowOff>143233</xdr:rowOff>
    </xdr:to>
    <xdr:sp macro="" textlink="">
      <xdr:nvSpPr>
        <xdr:cNvPr id="577" name="フローチャート : 判断 576"/>
        <xdr:cNvSpPr/>
      </xdr:nvSpPr>
      <xdr:spPr>
        <a:xfrm>
          <a:off x="15430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159760</xdr:rowOff>
    </xdr:from>
    <xdr:ext cx="534377" cy="259045"/>
    <xdr:sp macro="" textlink="">
      <xdr:nvSpPr>
        <xdr:cNvPr id="578" name="テキスト ボックス 577"/>
        <xdr:cNvSpPr txBox="1"/>
      </xdr:nvSpPr>
      <xdr:spPr>
        <a:xfrm>
          <a:off x="15214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99901</xdr:rowOff>
    </xdr:from>
    <xdr:to>
      <xdr:col>21</xdr:col>
      <xdr:colOff>161925</xdr:colOff>
      <xdr:row>56</xdr:row>
      <xdr:rowOff>107361</xdr:rowOff>
    </xdr:to>
    <xdr:cxnSp macro="">
      <xdr:nvCxnSpPr>
        <xdr:cNvPr id="579" name="直線コネクタ 578"/>
        <xdr:cNvCxnSpPr/>
      </xdr:nvCxnSpPr>
      <xdr:spPr>
        <a:xfrm flipV="1">
          <a:off x="13703300" y="9701101"/>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101412</xdr:rowOff>
    </xdr:from>
    <xdr:to>
      <xdr:col>21</xdr:col>
      <xdr:colOff>212725</xdr:colOff>
      <xdr:row>57</xdr:row>
      <xdr:rowOff>31562</xdr:rowOff>
    </xdr:to>
    <xdr:sp macro="" textlink="">
      <xdr:nvSpPr>
        <xdr:cNvPr id="580" name="フローチャート : 判断 579"/>
        <xdr:cNvSpPr/>
      </xdr:nvSpPr>
      <xdr:spPr>
        <a:xfrm>
          <a:off x="14541500" y="970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22689</xdr:rowOff>
    </xdr:from>
    <xdr:ext cx="534377" cy="259045"/>
    <xdr:sp macro="" textlink="">
      <xdr:nvSpPr>
        <xdr:cNvPr id="581" name="テキスト ボックス 580"/>
        <xdr:cNvSpPr txBox="1"/>
      </xdr:nvSpPr>
      <xdr:spPr>
        <a:xfrm>
          <a:off x="14325111" y="979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107361</xdr:rowOff>
    </xdr:from>
    <xdr:to>
      <xdr:col>19</xdr:col>
      <xdr:colOff>644525</xdr:colOff>
      <xdr:row>56</xdr:row>
      <xdr:rowOff>129467</xdr:rowOff>
    </xdr:to>
    <xdr:cxnSp macro="">
      <xdr:nvCxnSpPr>
        <xdr:cNvPr id="582" name="直線コネクタ 581"/>
        <xdr:cNvCxnSpPr/>
      </xdr:nvCxnSpPr>
      <xdr:spPr>
        <a:xfrm flipV="1">
          <a:off x="12814300" y="9708561"/>
          <a:ext cx="8890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100826</xdr:rowOff>
    </xdr:from>
    <xdr:to>
      <xdr:col>20</xdr:col>
      <xdr:colOff>9525</xdr:colOff>
      <xdr:row>57</xdr:row>
      <xdr:rowOff>30976</xdr:rowOff>
    </xdr:to>
    <xdr:sp macro="" textlink="">
      <xdr:nvSpPr>
        <xdr:cNvPr id="583" name="フローチャート : 判断 582"/>
        <xdr:cNvSpPr/>
      </xdr:nvSpPr>
      <xdr:spPr>
        <a:xfrm>
          <a:off x="13652500" y="970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22103</xdr:rowOff>
    </xdr:from>
    <xdr:ext cx="534377" cy="259045"/>
    <xdr:sp macro="" textlink="">
      <xdr:nvSpPr>
        <xdr:cNvPr id="584" name="テキスト ボックス 583"/>
        <xdr:cNvSpPr txBox="1"/>
      </xdr:nvSpPr>
      <xdr:spPr>
        <a:xfrm>
          <a:off x="13436111" y="97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137912</xdr:rowOff>
    </xdr:from>
    <xdr:to>
      <xdr:col>18</xdr:col>
      <xdr:colOff>492125</xdr:colOff>
      <xdr:row>57</xdr:row>
      <xdr:rowOff>68062</xdr:rowOff>
    </xdr:to>
    <xdr:sp macro="" textlink="">
      <xdr:nvSpPr>
        <xdr:cNvPr id="585" name="フローチャート : 判断 584"/>
        <xdr:cNvSpPr/>
      </xdr:nvSpPr>
      <xdr:spPr>
        <a:xfrm>
          <a:off x="12763500" y="97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59189</xdr:rowOff>
    </xdr:from>
    <xdr:ext cx="534377" cy="259045"/>
    <xdr:sp macro="" textlink="">
      <xdr:nvSpPr>
        <xdr:cNvPr id="586" name="テキスト ボックス 585"/>
        <xdr:cNvSpPr txBox="1"/>
      </xdr:nvSpPr>
      <xdr:spPr>
        <a:xfrm>
          <a:off x="12547111" y="98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92344</xdr:rowOff>
    </xdr:from>
    <xdr:to>
      <xdr:col>23</xdr:col>
      <xdr:colOff>568325</xdr:colOff>
      <xdr:row>57</xdr:row>
      <xdr:rowOff>22494</xdr:rowOff>
    </xdr:to>
    <xdr:sp macro="" textlink="">
      <xdr:nvSpPr>
        <xdr:cNvPr id="592" name="円/楕円 591"/>
        <xdr:cNvSpPr/>
      </xdr:nvSpPr>
      <xdr:spPr>
        <a:xfrm>
          <a:off x="16268700" y="96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70771</xdr:rowOff>
    </xdr:from>
    <xdr:ext cx="534377" cy="259045"/>
    <xdr:sp macro="" textlink="">
      <xdr:nvSpPr>
        <xdr:cNvPr id="593" name="教育費該当値テキスト"/>
        <xdr:cNvSpPr txBox="1"/>
      </xdr:nvSpPr>
      <xdr:spPr>
        <a:xfrm>
          <a:off x="16370300" y="96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54,548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63312</xdr:rowOff>
    </xdr:from>
    <xdr:to>
      <xdr:col>22</xdr:col>
      <xdr:colOff>415925</xdr:colOff>
      <xdr:row>56</xdr:row>
      <xdr:rowOff>164912</xdr:rowOff>
    </xdr:to>
    <xdr:sp macro="" textlink="">
      <xdr:nvSpPr>
        <xdr:cNvPr id="594" name="円/楕円 593"/>
        <xdr:cNvSpPr/>
      </xdr:nvSpPr>
      <xdr:spPr>
        <a:xfrm>
          <a:off x="15430500" y="96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156039</xdr:rowOff>
    </xdr:from>
    <xdr:ext cx="534377" cy="259045"/>
    <xdr:sp macro="" textlink="">
      <xdr:nvSpPr>
        <xdr:cNvPr id="595" name="テキスト ボックス 594"/>
        <xdr:cNvSpPr txBox="1"/>
      </xdr:nvSpPr>
      <xdr:spPr>
        <a:xfrm>
          <a:off x="15214111" y="9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49101</xdr:rowOff>
    </xdr:from>
    <xdr:to>
      <xdr:col>21</xdr:col>
      <xdr:colOff>212725</xdr:colOff>
      <xdr:row>56</xdr:row>
      <xdr:rowOff>150701</xdr:rowOff>
    </xdr:to>
    <xdr:sp macro="" textlink="">
      <xdr:nvSpPr>
        <xdr:cNvPr id="596" name="円/楕円 595"/>
        <xdr:cNvSpPr/>
      </xdr:nvSpPr>
      <xdr:spPr>
        <a:xfrm>
          <a:off x="14541500" y="965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167228</xdr:rowOff>
    </xdr:from>
    <xdr:ext cx="534377" cy="259045"/>
    <xdr:sp macro="" textlink="">
      <xdr:nvSpPr>
        <xdr:cNvPr id="597" name="テキスト ボックス 596"/>
        <xdr:cNvSpPr txBox="1"/>
      </xdr:nvSpPr>
      <xdr:spPr>
        <a:xfrm>
          <a:off x="14325111" y="942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56561</xdr:rowOff>
    </xdr:from>
    <xdr:to>
      <xdr:col>20</xdr:col>
      <xdr:colOff>9525</xdr:colOff>
      <xdr:row>56</xdr:row>
      <xdr:rowOff>158161</xdr:rowOff>
    </xdr:to>
    <xdr:sp macro="" textlink="">
      <xdr:nvSpPr>
        <xdr:cNvPr id="598" name="円/楕円 597"/>
        <xdr:cNvSpPr/>
      </xdr:nvSpPr>
      <xdr:spPr>
        <a:xfrm>
          <a:off x="13652500" y="96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3238</xdr:rowOff>
    </xdr:from>
    <xdr:ext cx="534377" cy="259045"/>
    <xdr:sp macro="" textlink="">
      <xdr:nvSpPr>
        <xdr:cNvPr id="599" name="テキスト ボックス 598"/>
        <xdr:cNvSpPr txBox="1"/>
      </xdr:nvSpPr>
      <xdr:spPr>
        <a:xfrm>
          <a:off x="13436111" y="943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78667</xdr:rowOff>
    </xdr:from>
    <xdr:to>
      <xdr:col>18</xdr:col>
      <xdr:colOff>492125</xdr:colOff>
      <xdr:row>57</xdr:row>
      <xdr:rowOff>8817</xdr:rowOff>
    </xdr:to>
    <xdr:sp macro="" textlink="">
      <xdr:nvSpPr>
        <xdr:cNvPr id="600" name="円/楕円 599"/>
        <xdr:cNvSpPr/>
      </xdr:nvSpPr>
      <xdr:spPr>
        <a:xfrm>
          <a:off x="12763500" y="96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25344</xdr:rowOff>
    </xdr:from>
    <xdr:ext cx="534377" cy="259045"/>
    <xdr:sp macro="" textlink="">
      <xdr:nvSpPr>
        <xdr:cNvPr id="601" name="テキスト ボックス 600"/>
        <xdr:cNvSpPr txBox="1"/>
      </xdr:nvSpPr>
      <xdr:spPr>
        <a:xfrm>
          <a:off x="12547111" y="945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3" name="直線コネクタ 622"/>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6"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7" name="直線コネクタ 626"/>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30476</xdr:rowOff>
    </xdr:from>
    <xdr:to>
      <xdr:col>23</xdr:col>
      <xdr:colOff>517525</xdr:colOff>
      <xdr:row>77</xdr:row>
      <xdr:rowOff>168069</xdr:rowOff>
    </xdr:to>
    <xdr:cxnSp macro="">
      <xdr:nvCxnSpPr>
        <xdr:cNvPr id="628" name="直線コネクタ 627"/>
        <xdr:cNvCxnSpPr/>
      </xdr:nvCxnSpPr>
      <xdr:spPr>
        <a:xfrm flipV="1">
          <a:off x="15481300" y="13232126"/>
          <a:ext cx="838200" cy="13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29"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0" name="フローチャート : 判断 629"/>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168069</xdr:rowOff>
    </xdr:from>
    <xdr:to>
      <xdr:col>22</xdr:col>
      <xdr:colOff>365125</xdr:colOff>
      <xdr:row>78</xdr:row>
      <xdr:rowOff>63233</xdr:rowOff>
    </xdr:to>
    <xdr:cxnSp macro="">
      <xdr:nvCxnSpPr>
        <xdr:cNvPr id="631" name="直線コネクタ 630"/>
        <xdr:cNvCxnSpPr/>
      </xdr:nvCxnSpPr>
      <xdr:spPr>
        <a:xfrm flipV="1">
          <a:off x="14592300" y="13369719"/>
          <a:ext cx="889000" cy="6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32344</xdr:rowOff>
    </xdr:from>
    <xdr:to>
      <xdr:col>22</xdr:col>
      <xdr:colOff>415925</xdr:colOff>
      <xdr:row>78</xdr:row>
      <xdr:rowOff>133944</xdr:rowOff>
    </xdr:to>
    <xdr:sp macro="" textlink="">
      <xdr:nvSpPr>
        <xdr:cNvPr id="632" name="フローチャート : 判断 631"/>
        <xdr:cNvSpPr/>
      </xdr:nvSpPr>
      <xdr:spPr>
        <a:xfrm>
          <a:off x="15430500" y="134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125071</xdr:rowOff>
    </xdr:from>
    <xdr:ext cx="469744" cy="259045"/>
    <xdr:sp macro="" textlink="">
      <xdr:nvSpPr>
        <xdr:cNvPr id="633" name="テキスト ボックス 632"/>
        <xdr:cNvSpPr txBox="1"/>
      </xdr:nvSpPr>
      <xdr:spPr>
        <a:xfrm>
          <a:off x="15246427" y="1349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152981</xdr:rowOff>
    </xdr:from>
    <xdr:to>
      <xdr:col>21</xdr:col>
      <xdr:colOff>161925</xdr:colOff>
      <xdr:row>78</xdr:row>
      <xdr:rowOff>63233</xdr:rowOff>
    </xdr:to>
    <xdr:cxnSp macro="">
      <xdr:nvCxnSpPr>
        <xdr:cNvPr id="634" name="直線コネクタ 633"/>
        <xdr:cNvCxnSpPr/>
      </xdr:nvCxnSpPr>
      <xdr:spPr>
        <a:xfrm>
          <a:off x="13703300" y="13354631"/>
          <a:ext cx="889000" cy="8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162463</xdr:rowOff>
    </xdr:from>
    <xdr:to>
      <xdr:col>21</xdr:col>
      <xdr:colOff>212725</xdr:colOff>
      <xdr:row>78</xdr:row>
      <xdr:rowOff>92613</xdr:rowOff>
    </xdr:to>
    <xdr:sp macro="" textlink="">
      <xdr:nvSpPr>
        <xdr:cNvPr id="635" name="フローチャート : 判断 634"/>
        <xdr:cNvSpPr/>
      </xdr:nvSpPr>
      <xdr:spPr>
        <a:xfrm>
          <a:off x="14541500" y="1336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109140</xdr:rowOff>
    </xdr:from>
    <xdr:ext cx="469744" cy="259045"/>
    <xdr:sp macro="" textlink="">
      <xdr:nvSpPr>
        <xdr:cNvPr id="636" name="テキスト ボックス 635"/>
        <xdr:cNvSpPr txBox="1"/>
      </xdr:nvSpPr>
      <xdr:spPr>
        <a:xfrm>
          <a:off x="14357427" y="1313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124270</xdr:rowOff>
    </xdr:from>
    <xdr:to>
      <xdr:col>19</xdr:col>
      <xdr:colOff>644525</xdr:colOff>
      <xdr:row>77</xdr:row>
      <xdr:rowOff>152981</xdr:rowOff>
    </xdr:to>
    <xdr:cxnSp macro="">
      <xdr:nvCxnSpPr>
        <xdr:cNvPr id="637" name="直線コネクタ 636"/>
        <xdr:cNvCxnSpPr/>
      </xdr:nvCxnSpPr>
      <xdr:spPr>
        <a:xfrm>
          <a:off x="12814300" y="13325920"/>
          <a:ext cx="889000" cy="2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76029</xdr:rowOff>
    </xdr:from>
    <xdr:to>
      <xdr:col>20</xdr:col>
      <xdr:colOff>9525</xdr:colOff>
      <xdr:row>78</xdr:row>
      <xdr:rowOff>6179</xdr:rowOff>
    </xdr:to>
    <xdr:sp macro="" textlink="">
      <xdr:nvSpPr>
        <xdr:cNvPr id="638" name="フローチャート : 判断 637"/>
        <xdr:cNvSpPr/>
      </xdr:nvSpPr>
      <xdr:spPr>
        <a:xfrm>
          <a:off x="13652500" y="132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22706</xdr:rowOff>
    </xdr:from>
    <xdr:ext cx="469744" cy="259045"/>
    <xdr:sp macro="" textlink="">
      <xdr:nvSpPr>
        <xdr:cNvPr id="639" name="テキスト ボックス 638"/>
        <xdr:cNvSpPr txBox="1"/>
      </xdr:nvSpPr>
      <xdr:spPr>
        <a:xfrm>
          <a:off x="13468427" y="1305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77425</xdr:rowOff>
    </xdr:from>
    <xdr:to>
      <xdr:col>18</xdr:col>
      <xdr:colOff>492125</xdr:colOff>
      <xdr:row>78</xdr:row>
      <xdr:rowOff>7575</xdr:rowOff>
    </xdr:to>
    <xdr:sp macro="" textlink="">
      <xdr:nvSpPr>
        <xdr:cNvPr id="640" name="フローチャート : 判断 639"/>
        <xdr:cNvSpPr/>
      </xdr:nvSpPr>
      <xdr:spPr>
        <a:xfrm>
          <a:off x="127635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170152</xdr:rowOff>
    </xdr:from>
    <xdr:ext cx="469744" cy="259045"/>
    <xdr:sp macro="" textlink="">
      <xdr:nvSpPr>
        <xdr:cNvPr id="641" name="テキスト ボックス 640"/>
        <xdr:cNvSpPr txBox="1"/>
      </xdr:nvSpPr>
      <xdr:spPr>
        <a:xfrm>
          <a:off x="12579427" y="133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151126</xdr:rowOff>
    </xdr:from>
    <xdr:to>
      <xdr:col>23</xdr:col>
      <xdr:colOff>568325</xdr:colOff>
      <xdr:row>77</xdr:row>
      <xdr:rowOff>81276</xdr:rowOff>
    </xdr:to>
    <xdr:sp macro="" textlink="">
      <xdr:nvSpPr>
        <xdr:cNvPr id="647" name="円/楕円 646"/>
        <xdr:cNvSpPr/>
      </xdr:nvSpPr>
      <xdr:spPr>
        <a:xfrm>
          <a:off x="16268700" y="131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2553</xdr:rowOff>
    </xdr:from>
    <xdr:ext cx="534377" cy="259045"/>
    <xdr:sp macro="" textlink="">
      <xdr:nvSpPr>
        <xdr:cNvPr id="648" name="災害復旧費該当値テキスト"/>
        <xdr:cNvSpPr txBox="1"/>
      </xdr:nvSpPr>
      <xdr:spPr>
        <a:xfrm>
          <a:off x="16370300" y="1303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117269</xdr:rowOff>
    </xdr:from>
    <xdr:to>
      <xdr:col>22</xdr:col>
      <xdr:colOff>415925</xdr:colOff>
      <xdr:row>78</xdr:row>
      <xdr:rowOff>47419</xdr:rowOff>
    </xdr:to>
    <xdr:sp macro="" textlink="">
      <xdr:nvSpPr>
        <xdr:cNvPr id="649" name="円/楕円 648"/>
        <xdr:cNvSpPr/>
      </xdr:nvSpPr>
      <xdr:spPr>
        <a:xfrm>
          <a:off x="15430500" y="133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63946</xdr:rowOff>
    </xdr:from>
    <xdr:ext cx="469744" cy="259045"/>
    <xdr:sp macro="" textlink="">
      <xdr:nvSpPr>
        <xdr:cNvPr id="650" name="テキスト ボックス 649"/>
        <xdr:cNvSpPr txBox="1"/>
      </xdr:nvSpPr>
      <xdr:spPr>
        <a:xfrm>
          <a:off x="15246427" y="1309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12433</xdr:rowOff>
    </xdr:from>
    <xdr:to>
      <xdr:col>21</xdr:col>
      <xdr:colOff>212725</xdr:colOff>
      <xdr:row>78</xdr:row>
      <xdr:rowOff>114033</xdr:rowOff>
    </xdr:to>
    <xdr:sp macro="" textlink="">
      <xdr:nvSpPr>
        <xdr:cNvPr id="651" name="円/楕円 650"/>
        <xdr:cNvSpPr/>
      </xdr:nvSpPr>
      <xdr:spPr>
        <a:xfrm>
          <a:off x="14541500" y="133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105160</xdr:rowOff>
    </xdr:from>
    <xdr:ext cx="469744" cy="259045"/>
    <xdr:sp macro="" textlink="">
      <xdr:nvSpPr>
        <xdr:cNvPr id="652" name="テキスト ボックス 651"/>
        <xdr:cNvSpPr txBox="1"/>
      </xdr:nvSpPr>
      <xdr:spPr>
        <a:xfrm>
          <a:off x="14357427" y="1347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102181</xdr:rowOff>
    </xdr:from>
    <xdr:to>
      <xdr:col>20</xdr:col>
      <xdr:colOff>9525</xdr:colOff>
      <xdr:row>78</xdr:row>
      <xdr:rowOff>32331</xdr:rowOff>
    </xdr:to>
    <xdr:sp macro="" textlink="">
      <xdr:nvSpPr>
        <xdr:cNvPr id="653" name="円/楕円 652"/>
        <xdr:cNvSpPr/>
      </xdr:nvSpPr>
      <xdr:spPr>
        <a:xfrm>
          <a:off x="13652500" y="133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23458</xdr:rowOff>
    </xdr:from>
    <xdr:ext cx="469744" cy="259045"/>
    <xdr:sp macro="" textlink="">
      <xdr:nvSpPr>
        <xdr:cNvPr id="654" name="テキスト ボックス 653"/>
        <xdr:cNvSpPr txBox="1"/>
      </xdr:nvSpPr>
      <xdr:spPr>
        <a:xfrm>
          <a:off x="13468427" y="1339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73470</xdr:rowOff>
    </xdr:from>
    <xdr:to>
      <xdr:col>18</xdr:col>
      <xdr:colOff>492125</xdr:colOff>
      <xdr:row>78</xdr:row>
      <xdr:rowOff>3620</xdr:rowOff>
    </xdr:to>
    <xdr:sp macro="" textlink="">
      <xdr:nvSpPr>
        <xdr:cNvPr id="655" name="円/楕円 654"/>
        <xdr:cNvSpPr/>
      </xdr:nvSpPr>
      <xdr:spPr>
        <a:xfrm>
          <a:off x="12763500" y="132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20147</xdr:rowOff>
    </xdr:from>
    <xdr:ext cx="469744" cy="259045"/>
    <xdr:sp macro="" textlink="">
      <xdr:nvSpPr>
        <xdr:cNvPr id="656" name="テキスト ボックス 655"/>
        <xdr:cNvSpPr txBox="1"/>
      </xdr:nvSpPr>
      <xdr:spPr>
        <a:xfrm>
          <a:off x="12579427" y="130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0" name="直線コネクタ 679"/>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1"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2" name="直線コネクタ 681"/>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3"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4" name="直線コネクタ 683"/>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36049</xdr:rowOff>
    </xdr:from>
    <xdr:to>
      <xdr:col>23</xdr:col>
      <xdr:colOff>517525</xdr:colOff>
      <xdr:row>96</xdr:row>
      <xdr:rowOff>106736</xdr:rowOff>
    </xdr:to>
    <xdr:cxnSp macro="">
      <xdr:nvCxnSpPr>
        <xdr:cNvPr id="685" name="直線コネクタ 684"/>
        <xdr:cNvCxnSpPr/>
      </xdr:nvCxnSpPr>
      <xdr:spPr>
        <a:xfrm flipV="1">
          <a:off x="15481300" y="16495249"/>
          <a:ext cx="838200" cy="7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86"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7" name="フローチャート : 判断 686"/>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106736</xdr:rowOff>
    </xdr:from>
    <xdr:to>
      <xdr:col>22</xdr:col>
      <xdr:colOff>365125</xdr:colOff>
      <xdr:row>97</xdr:row>
      <xdr:rowOff>40274</xdr:rowOff>
    </xdr:to>
    <xdr:cxnSp macro="">
      <xdr:nvCxnSpPr>
        <xdr:cNvPr id="688" name="直線コネクタ 687"/>
        <xdr:cNvCxnSpPr/>
      </xdr:nvCxnSpPr>
      <xdr:spPr>
        <a:xfrm flipV="1">
          <a:off x="14592300" y="16565936"/>
          <a:ext cx="889000" cy="10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84579</xdr:rowOff>
    </xdr:from>
    <xdr:to>
      <xdr:col>22</xdr:col>
      <xdr:colOff>415925</xdr:colOff>
      <xdr:row>98</xdr:row>
      <xdr:rowOff>14729</xdr:rowOff>
    </xdr:to>
    <xdr:sp macro="" textlink="">
      <xdr:nvSpPr>
        <xdr:cNvPr id="689" name="フローチャート : 判断 688"/>
        <xdr:cNvSpPr/>
      </xdr:nvSpPr>
      <xdr:spPr>
        <a:xfrm>
          <a:off x="15430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5856</xdr:rowOff>
    </xdr:from>
    <xdr:ext cx="534377" cy="259045"/>
    <xdr:sp macro="" textlink="">
      <xdr:nvSpPr>
        <xdr:cNvPr id="690" name="テキスト ボックス 689"/>
        <xdr:cNvSpPr txBox="1"/>
      </xdr:nvSpPr>
      <xdr:spPr>
        <a:xfrm>
          <a:off x="15214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38453</xdr:rowOff>
    </xdr:from>
    <xdr:to>
      <xdr:col>21</xdr:col>
      <xdr:colOff>161925</xdr:colOff>
      <xdr:row>97</xdr:row>
      <xdr:rowOff>40274</xdr:rowOff>
    </xdr:to>
    <xdr:cxnSp macro="">
      <xdr:nvCxnSpPr>
        <xdr:cNvPr id="691" name="直線コネクタ 690"/>
        <xdr:cNvCxnSpPr/>
      </xdr:nvCxnSpPr>
      <xdr:spPr>
        <a:xfrm>
          <a:off x="13703300" y="16669103"/>
          <a:ext cx="889000" cy="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160806</xdr:rowOff>
    </xdr:from>
    <xdr:to>
      <xdr:col>21</xdr:col>
      <xdr:colOff>212725</xdr:colOff>
      <xdr:row>98</xdr:row>
      <xdr:rowOff>90956</xdr:rowOff>
    </xdr:to>
    <xdr:sp macro="" textlink="">
      <xdr:nvSpPr>
        <xdr:cNvPr id="692" name="フローチャート : 判断 691"/>
        <xdr:cNvSpPr/>
      </xdr:nvSpPr>
      <xdr:spPr>
        <a:xfrm>
          <a:off x="14541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82083</xdr:rowOff>
    </xdr:from>
    <xdr:ext cx="534377" cy="259045"/>
    <xdr:sp macro="" textlink="">
      <xdr:nvSpPr>
        <xdr:cNvPr id="693" name="テキスト ボックス 692"/>
        <xdr:cNvSpPr txBox="1"/>
      </xdr:nvSpPr>
      <xdr:spPr>
        <a:xfrm>
          <a:off x="14325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171030</xdr:rowOff>
    </xdr:from>
    <xdr:to>
      <xdr:col>19</xdr:col>
      <xdr:colOff>644525</xdr:colOff>
      <xdr:row>97</xdr:row>
      <xdr:rowOff>38453</xdr:rowOff>
    </xdr:to>
    <xdr:cxnSp macro="">
      <xdr:nvCxnSpPr>
        <xdr:cNvPr id="694" name="直線コネクタ 693"/>
        <xdr:cNvCxnSpPr/>
      </xdr:nvCxnSpPr>
      <xdr:spPr>
        <a:xfrm>
          <a:off x="12814300" y="16630230"/>
          <a:ext cx="889000" cy="3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158367</xdr:rowOff>
    </xdr:from>
    <xdr:to>
      <xdr:col>20</xdr:col>
      <xdr:colOff>9525</xdr:colOff>
      <xdr:row>98</xdr:row>
      <xdr:rowOff>88517</xdr:rowOff>
    </xdr:to>
    <xdr:sp macro="" textlink="">
      <xdr:nvSpPr>
        <xdr:cNvPr id="695" name="フローチャート : 判断 694"/>
        <xdr:cNvSpPr/>
      </xdr:nvSpPr>
      <xdr:spPr>
        <a:xfrm>
          <a:off x="13652500" y="167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79644</xdr:rowOff>
    </xdr:from>
    <xdr:ext cx="534377" cy="259045"/>
    <xdr:sp macro="" textlink="">
      <xdr:nvSpPr>
        <xdr:cNvPr id="696" name="テキスト ボックス 695"/>
        <xdr:cNvSpPr txBox="1"/>
      </xdr:nvSpPr>
      <xdr:spPr>
        <a:xfrm>
          <a:off x="13436111" y="168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155983</xdr:rowOff>
    </xdr:from>
    <xdr:to>
      <xdr:col>18</xdr:col>
      <xdr:colOff>492125</xdr:colOff>
      <xdr:row>98</xdr:row>
      <xdr:rowOff>86133</xdr:rowOff>
    </xdr:to>
    <xdr:sp macro="" textlink="">
      <xdr:nvSpPr>
        <xdr:cNvPr id="697" name="フローチャート : 判断 696"/>
        <xdr:cNvSpPr/>
      </xdr:nvSpPr>
      <xdr:spPr>
        <a:xfrm>
          <a:off x="12763500" y="1678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77260</xdr:rowOff>
    </xdr:from>
    <xdr:ext cx="534377" cy="259045"/>
    <xdr:sp macro="" textlink="">
      <xdr:nvSpPr>
        <xdr:cNvPr id="698" name="テキスト ボックス 697"/>
        <xdr:cNvSpPr txBox="1"/>
      </xdr:nvSpPr>
      <xdr:spPr>
        <a:xfrm>
          <a:off x="12547111" y="1687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156699</xdr:rowOff>
    </xdr:from>
    <xdr:to>
      <xdr:col>23</xdr:col>
      <xdr:colOff>568325</xdr:colOff>
      <xdr:row>96</xdr:row>
      <xdr:rowOff>86849</xdr:rowOff>
    </xdr:to>
    <xdr:sp macro="" textlink="">
      <xdr:nvSpPr>
        <xdr:cNvPr id="704" name="円/楕円 703"/>
        <xdr:cNvSpPr/>
      </xdr:nvSpPr>
      <xdr:spPr>
        <a:xfrm>
          <a:off x="16268700" y="1644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8126</xdr:rowOff>
    </xdr:from>
    <xdr:ext cx="599010" cy="259045"/>
    <xdr:sp macro="" textlink="">
      <xdr:nvSpPr>
        <xdr:cNvPr id="705" name="公債費該当値テキスト"/>
        <xdr:cNvSpPr txBox="1"/>
      </xdr:nvSpPr>
      <xdr:spPr>
        <a:xfrm>
          <a:off x="16370300" y="1629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137,205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55936</xdr:rowOff>
    </xdr:from>
    <xdr:to>
      <xdr:col>22</xdr:col>
      <xdr:colOff>415925</xdr:colOff>
      <xdr:row>96</xdr:row>
      <xdr:rowOff>157536</xdr:rowOff>
    </xdr:to>
    <xdr:sp macro="" textlink="">
      <xdr:nvSpPr>
        <xdr:cNvPr id="706" name="円/楕円 705"/>
        <xdr:cNvSpPr/>
      </xdr:nvSpPr>
      <xdr:spPr>
        <a:xfrm>
          <a:off x="15430500" y="165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2613</xdr:rowOff>
    </xdr:from>
    <xdr:ext cx="599010" cy="259045"/>
    <xdr:sp macro="" textlink="">
      <xdr:nvSpPr>
        <xdr:cNvPr id="707" name="テキスト ボックス 706"/>
        <xdr:cNvSpPr txBox="1"/>
      </xdr:nvSpPr>
      <xdr:spPr>
        <a:xfrm>
          <a:off x="15181794" y="1629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118,652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160924</xdr:rowOff>
    </xdr:from>
    <xdr:to>
      <xdr:col>21</xdr:col>
      <xdr:colOff>212725</xdr:colOff>
      <xdr:row>97</xdr:row>
      <xdr:rowOff>91074</xdr:rowOff>
    </xdr:to>
    <xdr:sp macro="" textlink="">
      <xdr:nvSpPr>
        <xdr:cNvPr id="708" name="円/楕円 707"/>
        <xdr:cNvSpPr/>
      </xdr:nvSpPr>
      <xdr:spPr>
        <a:xfrm>
          <a:off x="14541500" y="166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107601</xdr:rowOff>
    </xdr:from>
    <xdr:ext cx="534377" cy="259045"/>
    <xdr:sp macro="" textlink="">
      <xdr:nvSpPr>
        <xdr:cNvPr id="709" name="テキスト ボックス 708"/>
        <xdr:cNvSpPr txBox="1"/>
      </xdr:nvSpPr>
      <xdr:spPr>
        <a:xfrm>
          <a:off x="14325111" y="163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159103</xdr:rowOff>
    </xdr:from>
    <xdr:to>
      <xdr:col>20</xdr:col>
      <xdr:colOff>9525</xdr:colOff>
      <xdr:row>97</xdr:row>
      <xdr:rowOff>89253</xdr:rowOff>
    </xdr:to>
    <xdr:sp macro="" textlink="">
      <xdr:nvSpPr>
        <xdr:cNvPr id="710" name="円/楕円 709"/>
        <xdr:cNvSpPr/>
      </xdr:nvSpPr>
      <xdr:spPr>
        <a:xfrm>
          <a:off x="13652500" y="1661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105780</xdr:rowOff>
    </xdr:from>
    <xdr:ext cx="534377" cy="259045"/>
    <xdr:sp macro="" textlink="">
      <xdr:nvSpPr>
        <xdr:cNvPr id="711" name="テキスト ボックス 710"/>
        <xdr:cNvSpPr txBox="1"/>
      </xdr:nvSpPr>
      <xdr:spPr>
        <a:xfrm>
          <a:off x="13436111" y="1639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91,574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120230</xdr:rowOff>
    </xdr:from>
    <xdr:to>
      <xdr:col>18</xdr:col>
      <xdr:colOff>492125</xdr:colOff>
      <xdr:row>97</xdr:row>
      <xdr:rowOff>50380</xdr:rowOff>
    </xdr:to>
    <xdr:sp macro="" textlink="">
      <xdr:nvSpPr>
        <xdr:cNvPr id="712" name="円/楕円 711"/>
        <xdr:cNvSpPr/>
      </xdr:nvSpPr>
      <xdr:spPr>
        <a:xfrm>
          <a:off x="12763500" y="165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66907</xdr:rowOff>
    </xdr:from>
    <xdr:ext cx="599010" cy="259045"/>
    <xdr:sp macro="" textlink="">
      <xdr:nvSpPr>
        <xdr:cNvPr id="713" name="テキスト ボックス 712"/>
        <xdr:cNvSpPr txBox="1"/>
      </xdr:nvSpPr>
      <xdr:spPr>
        <a:xfrm>
          <a:off x="12514794" y="163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5" name="直線コネクタ 734"/>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6"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38"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39" name="直線コネクタ 738"/>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1"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2" name="フローチャート : 判断 741"/>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80670</xdr:rowOff>
    </xdr:from>
    <xdr:to>
      <xdr:col>31</xdr:col>
      <xdr:colOff>85725</xdr:colOff>
      <xdr:row>39</xdr:row>
      <xdr:rowOff>10820</xdr:rowOff>
    </xdr:to>
    <xdr:sp macro="" textlink="">
      <xdr:nvSpPr>
        <xdr:cNvPr id="744" name="フローチャート : 判断 743"/>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27347</xdr:rowOff>
    </xdr:from>
    <xdr:ext cx="313932" cy="259045"/>
    <xdr:sp macro="" textlink="">
      <xdr:nvSpPr>
        <xdr:cNvPr id="745" name="テキスト ボックス 744"/>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82042</xdr:rowOff>
    </xdr:from>
    <xdr:to>
      <xdr:col>29</xdr:col>
      <xdr:colOff>568325</xdr:colOff>
      <xdr:row>39</xdr:row>
      <xdr:rowOff>12192</xdr:rowOff>
    </xdr:to>
    <xdr:sp macro="" textlink="">
      <xdr:nvSpPr>
        <xdr:cNvPr id="747" name="フローチャート : 判断 746"/>
        <xdr:cNvSpPr/>
      </xdr:nvSpPr>
      <xdr:spPr>
        <a:xfrm>
          <a:off x="20383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28719</xdr:rowOff>
    </xdr:from>
    <xdr:ext cx="313932" cy="259045"/>
    <xdr:sp macro="" textlink="">
      <xdr:nvSpPr>
        <xdr:cNvPr id="748" name="テキスト ボックス 747"/>
        <xdr:cNvSpPr txBox="1"/>
      </xdr:nvSpPr>
      <xdr:spPr>
        <a:xfrm>
          <a:off x="20277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70612</xdr:rowOff>
    </xdr:from>
    <xdr:to>
      <xdr:col>28</xdr:col>
      <xdr:colOff>365125</xdr:colOff>
      <xdr:row>39</xdr:row>
      <xdr:rowOff>762</xdr:rowOff>
    </xdr:to>
    <xdr:sp macro="" textlink="">
      <xdr:nvSpPr>
        <xdr:cNvPr id="750" name="フローチャート : 判断 749"/>
        <xdr:cNvSpPr/>
      </xdr:nvSpPr>
      <xdr:spPr>
        <a:xfrm>
          <a:off x="19494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17289</xdr:rowOff>
    </xdr:from>
    <xdr:ext cx="313932" cy="259045"/>
    <xdr:sp macro="" textlink="">
      <xdr:nvSpPr>
        <xdr:cNvPr id="751" name="テキスト ボックス 750"/>
        <xdr:cNvSpPr txBox="1"/>
      </xdr:nvSpPr>
      <xdr:spPr>
        <a:xfrm>
          <a:off x="19388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78613</xdr:rowOff>
    </xdr:from>
    <xdr:to>
      <xdr:col>27</xdr:col>
      <xdr:colOff>161925</xdr:colOff>
      <xdr:row>39</xdr:row>
      <xdr:rowOff>8763</xdr:rowOff>
    </xdr:to>
    <xdr:sp macro="" textlink="">
      <xdr:nvSpPr>
        <xdr:cNvPr id="752" name="フローチャート : 判断 751"/>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25290</xdr:rowOff>
    </xdr:from>
    <xdr:ext cx="313932" cy="259045"/>
    <xdr:sp macro="" textlink="">
      <xdr:nvSpPr>
        <xdr:cNvPr id="753" name="テキスト ボックス 752"/>
        <xdr:cNvSpPr txBox="1"/>
      </xdr:nvSpPr>
      <xdr:spPr>
        <a:xfrm>
          <a:off x="18499333" y="6368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9" name="円/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0"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1" name="円/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2" name="テキスト ボックス 76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3" name="円/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4" name="テキスト ボックス 76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5" name="円/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6" name="テキスト ボックス 76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7" name="円/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8" name="テキスト ボックス 76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2" name="直線コネクタ 791"/>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3"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5"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6" name="直線コネクタ 795"/>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798"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799" name="フローチャート : 判断 79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4" name="フローチャート : 判断 80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5" name="テキスト ボックス 80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7"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1" name="テキスト ボックス 820"/>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総務費については、住民一人当たり６８，３４７円となっており、前年度と比較すると１９．２％減少、類似団体平均と比較しても下回っている。主な要因としては一部事務組合への負担金の減額及び</a:t>
          </a:r>
          <a:r>
            <a:rPr lang="ja-JP" altLang="ja-JP" sz="1100" b="0" i="0" baseline="0">
              <a:solidFill>
                <a:schemeClr val="dk1"/>
              </a:solidFill>
              <a:effectLst/>
              <a:latin typeface="+mn-lt"/>
              <a:ea typeface="+mn-ea"/>
              <a:cs typeface="+mn-cs"/>
            </a:rPr>
            <a:t>例年繰上償還の財源として減債基金への積み立てを行っていたが、積み立てを行わず繰上償還</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実施</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た</a:t>
          </a:r>
          <a:r>
            <a:rPr lang="ja-JP" altLang="en-US" sz="1100" b="0" i="0" baseline="0">
              <a:solidFill>
                <a:schemeClr val="dk1"/>
              </a:solidFill>
              <a:effectLst/>
              <a:latin typeface="+mn-lt"/>
              <a:ea typeface="+mn-ea"/>
              <a:cs typeface="+mn-cs"/>
            </a:rPr>
            <a:t>ためである。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民生費については、住民一人当たり２０７，４０３円となっており、前年度と比較すると３．１％増加、類似団体平均と比較しても上回っており、増加傾向にある。主な要因としては、</a:t>
          </a:r>
          <a:r>
            <a:rPr lang="ja-JP" altLang="ja-JP" sz="1100" b="0" i="0" baseline="0">
              <a:solidFill>
                <a:schemeClr val="dk1"/>
              </a:solidFill>
              <a:effectLst/>
              <a:latin typeface="+mn-lt"/>
              <a:ea typeface="+mn-ea"/>
              <a:cs typeface="+mn-cs"/>
            </a:rPr>
            <a:t>生活保護費などの減はあるものの、施設型給付費や</a:t>
          </a:r>
          <a:r>
            <a:rPr lang="ja-JP" altLang="en-US" sz="1100" b="0" i="0" baseline="0">
              <a:solidFill>
                <a:schemeClr val="dk1"/>
              </a:solidFill>
              <a:effectLst/>
              <a:latin typeface="+mn-lt"/>
              <a:ea typeface="+mn-ea"/>
              <a:cs typeface="+mn-cs"/>
            </a:rPr>
            <a:t>国民健康保険事業への繰出金</a:t>
          </a:r>
          <a:r>
            <a:rPr lang="ja-JP" altLang="ja-JP" sz="1100" b="0" i="0" baseline="0">
              <a:solidFill>
                <a:schemeClr val="dk1"/>
              </a:solidFill>
              <a:effectLst/>
              <a:latin typeface="+mn-lt"/>
              <a:ea typeface="+mn-ea"/>
              <a:cs typeface="+mn-cs"/>
            </a:rPr>
            <a:t>などの増加によ</a:t>
          </a:r>
          <a:r>
            <a:rPr lang="ja-JP" altLang="en-US" sz="1100" b="0" i="0" baseline="0">
              <a:solidFill>
                <a:schemeClr val="dk1"/>
              </a:solidFill>
              <a:effectLst/>
              <a:latin typeface="+mn-lt"/>
              <a:ea typeface="+mn-ea"/>
              <a:cs typeface="+mn-cs"/>
            </a:rPr>
            <a:t>るものである。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衛生費については、住民一人当たり５９，８９７円となっており、前年度と比較すると１．１％減少したが、類似団体平均よりも上回っている。主な要因としては</a:t>
          </a:r>
          <a:r>
            <a:rPr lang="ja-JP" altLang="ja-JP" sz="1100" b="0" i="0" baseline="0">
              <a:solidFill>
                <a:schemeClr val="dk1"/>
              </a:solidFill>
              <a:effectLst/>
              <a:latin typeface="+mn-lt"/>
              <a:ea typeface="+mn-ea"/>
              <a:cs typeface="+mn-cs"/>
            </a:rPr>
            <a:t>簡易水道事業会計において実施している、法的化へ向けた経営改善のため繰上償還に対する繰出金の増加</a:t>
          </a:r>
          <a:r>
            <a:rPr lang="ja-JP" altLang="en-US" sz="1100" b="0" i="0" baseline="0">
              <a:solidFill>
                <a:schemeClr val="dk1"/>
              </a:solidFill>
              <a:effectLst/>
              <a:latin typeface="+mn-lt"/>
              <a:ea typeface="+mn-ea"/>
              <a:cs typeface="+mn-cs"/>
            </a:rPr>
            <a:t>や火葬場やし尿処理施設の維持補修費の増加などによるものである。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労働費については、住民一人当たり１，４０４円となっており、前年度と比較すると５９．７％増加、類似団体平均と比較しても上回っている。主な増加の要因としては、雇用創出基金事業の委託料や臨時雇賃金の増加によるもの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商工費については、住民一人当たり９，４８０円となっており、前年度と比較すると１７．１％減少、類似団体平均と比較しても下回っている。減少の主な要因は、南島原プレミアム商品券発行事業補助金の減額や観光ＷｉＦｉステーション整備、有馬キリシタン記念館改修工事などの普通建設事業の減額によるもの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災害復旧費については、住民一人当たり１２，２７８円となっており、前年度と比較すると９６．２％増加、類似団体と比較しても大きく上回っている。増加の主な要因は</a:t>
          </a:r>
          <a:r>
            <a:rPr lang="ja-JP" altLang="ja-JP" sz="1100" b="0" i="0" baseline="0">
              <a:solidFill>
                <a:schemeClr val="dk1"/>
              </a:solidFill>
              <a:effectLst/>
              <a:latin typeface="+mn-lt"/>
              <a:ea typeface="+mn-ea"/>
              <a:cs typeface="+mn-cs"/>
            </a:rPr>
            <a:t>熊本地震による社会教育施設の被災及び６月の梅雨前線豪雨による市内各地の道路や河川、農地が被災し復旧に多くの経費を要したためである。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公債費については、住民一人当たり</a:t>
          </a:r>
          <a:r>
            <a:rPr lang="ja-JP" altLang="en-US" sz="1100" b="0" i="0" baseline="0">
              <a:solidFill>
                <a:schemeClr val="dk1"/>
              </a:solidFill>
              <a:effectLst/>
              <a:latin typeface="+mn-lt"/>
              <a:ea typeface="+mn-ea"/>
              <a:cs typeface="+mn-cs"/>
            </a:rPr>
            <a:t>１３７，２０５</a:t>
          </a:r>
          <a:r>
            <a:rPr lang="ja-JP" altLang="ja-JP" sz="1100" b="0" i="0" baseline="0">
              <a:solidFill>
                <a:schemeClr val="dk1"/>
              </a:solidFill>
              <a:effectLst/>
              <a:latin typeface="+mn-lt"/>
              <a:ea typeface="+mn-ea"/>
              <a:cs typeface="+mn-cs"/>
            </a:rPr>
            <a:t>円となっており、類似団体と比較すると一人当たりのコストが高い状況となっている。これは、後年度の財政負担軽減のため、</a:t>
          </a:r>
          <a:r>
            <a:rPr lang="ja-JP" altLang="en-US" sz="1100" b="0" i="0" baseline="0">
              <a:solidFill>
                <a:schemeClr val="dk1"/>
              </a:solidFill>
              <a:effectLst/>
              <a:latin typeface="+mn-lt"/>
              <a:ea typeface="+mn-ea"/>
              <a:cs typeface="+mn-cs"/>
            </a:rPr>
            <a:t>前年度に引き続き</a:t>
          </a:r>
          <a:r>
            <a:rPr lang="ja-JP" altLang="ja-JP" sz="1100" b="0" i="0" baseline="0">
              <a:solidFill>
                <a:schemeClr val="dk1"/>
              </a:solidFill>
              <a:effectLst/>
              <a:latin typeface="+mn-lt"/>
              <a:ea typeface="+mn-ea"/>
              <a:cs typeface="+mn-cs"/>
            </a:rPr>
            <a:t>繰上償還を実施したことによるものであり、今後も平成</a:t>
          </a:r>
          <a:r>
            <a:rPr lang="ja-JP" altLang="en-US" sz="1100" b="0" i="0" baseline="0">
              <a:solidFill>
                <a:schemeClr val="dk1"/>
              </a:solidFill>
              <a:effectLst/>
              <a:latin typeface="+mn-lt"/>
              <a:ea typeface="+mn-ea"/>
              <a:cs typeface="+mn-cs"/>
            </a:rPr>
            <a:t>３２</a:t>
          </a:r>
          <a:r>
            <a:rPr lang="ja-JP" altLang="ja-JP" sz="1100" b="0" i="0" baseline="0">
              <a:solidFill>
                <a:schemeClr val="dk1"/>
              </a:solidFill>
              <a:effectLst/>
              <a:latin typeface="+mn-lt"/>
              <a:ea typeface="+mn-ea"/>
              <a:cs typeface="+mn-cs"/>
            </a:rPr>
            <a:t>年度までの計画で繰上償還を実施し、財政基盤の強化及び健全化に取組むこととしている。</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行政改革大綱に基づく、集中改革プラン及び財政健全化計画による行財政改革に</a:t>
          </a:r>
          <a:r>
            <a:rPr lang="ja-JP" altLang="en-US" sz="1400" b="0" i="0" baseline="0">
              <a:solidFill>
                <a:schemeClr val="dk1"/>
              </a:solidFill>
              <a:effectLst/>
              <a:latin typeface="+mn-lt"/>
              <a:ea typeface="+mn-ea"/>
              <a:cs typeface="+mn-cs"/>
            </a:rPr>
            <a:t>着実に</a:t>
          </a:r>
          <a:r>
            <a:rPr lang="ja-JP" altLang="ja-JP" sz="1400" b="0" i="0" baseline="0">
              <a:solidFill>
                <a:schemeClr val="dk1"/>
              </a:solidFill>
              <a:effectLst/>
              <a:latin typeface="+mn-lt"/>
              <a:ea typeface="+mn-ea"/>
              <a:cs typeface="+mn-cs"/>
            </a:rPr>
            <a:t>取り組んだ結果、</a:t>
          </a:r>
          <a:r>
            <a:rPr lang="ja-JP" altLang="en-US" sz="1400" b="0" i="0" baseline="0">
              <a:solidFill>
                <a:schemeClr val="dk1"/>
              </a:solidFill>
              <a:effectLst/>
              <a:latin typeface="+mn-lt"/>
              <a:ea typeface="+mn-ea"/>
              <a:cs typeface="+mn-cs"/>
            </a:rPr>
            <a:t>継続的に</a:t>
          </a:r>
          <a:r>
            <a:rPr lang="ja-JP" altLang="ja-JP" sz="1400" b="0" i="0" baseline="0">
              <a:solidFill>
                <a:schemeClr val="dk1"/>
              </a:solidFill>
              <a:effectLst/>
              <a:latin typeface="+mn-lt"/>
              <a:ea typeface="+mn-ea"/>
              <a:cs typeface="+mn-cs"/>
            </a:rPr>
            <a:t>実質収支の黒字を確保でき</a:t>
          </a:r>
          <a:r>
            <a:rPr lang="ja-JP" altLang="en-US" sz="1400" b="0" i="0" baseline="0">
              <a:solidFill>
                <a:schemeClr val="dk1"/>
              </a:solidFill>
              <a:effectLst/>
              <a:latin typeface="+mn-lt"/>
              <a:ea typeface="+mn-ea"/>
              <a:cs typeface="+mn-cs"/>
            </a:rPr>
            <a:t>ている</a:t>
          </a:r>
          <a:r>
            <a:rPr lang="ja-JP" altLang="ja-JP" sz="1400" b="0" i="0" baseline="0">
              <a:solidFill>
                <a:schemeClr val="dk1"/>
              </a:solidFill>
              <a:effectLst/>
              <a:latin typeface="+mn-lt"/>
              <a:ea typeface="+mn-ea"/>
              <a:cs typeface="+mn-cs"/>
            </a:rPr>
            <a:t>。</a:t>
          </a:r>
          <a:endParaRPr lang="en-US" altLang="ja-JP" sz="14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今後も政策評価を踏まえ、重点事業に配分し、市民サービスの充実を図りながら、義務的経費の縮減を図り財政健全化に努める。</a:t>
          </a:r>
          <a:endParaRPr lang="ja-JP" altLang="ja-JP" sz="18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行政改革大綱に基づく、集中改革プラン及び財政健全化計画による行財政改革に取り組み、人件費の削減、繰上償還による公債費縮減などにより、黒字を確保している。</a:t>
          </a:r>
          <a:endParaRPr lang="ja-JP" altLang="ja-JP" sz="1800">
            <a:effectLst/>
          </a:endParaRPr>
        </a:p>
        <a:p>
          <a:pPr rtl="0" eaLnBrk="1" fontAlgn="auto" latinLnBrk="0" hangingPunct="1"/>
          <a:r>
            <a:rPr lang="ja-JP" altLang="ja-JP" sz="1400" b="0" i="0" baseline="0">
              <a:solidFill>
                <a:schemeClr val="dk1"/>
              </a:solidFill>
              <a:effectLst/>
              <a:latin typeface="+mn-lt"/>
              <a:ea typeface="+mn-ea"/>
              <a:cs typeface="+mn-cs"/>
            </a:rPr>
            <a:t>　今後も政策評価を踏まえ、重点事業に配分し、市民サービスの充実を図り、財源確保については、過度な地方債依存とならない財政運営に努める。</a:t>
          </a:r>
          <a:endParaRPr lang="ja-JP" altLang="ja-JP" sz="1800">
            <a:effectLst/>
          </a:endParaRPr>
        </a:p>
        <a:p>
          <a:r>
            <a:rPr lang="ja-JP" altLang="ja-JP" sz="1400" b="0" i="0" baseline="0">
              <a:solidFill>
                <a:schemeClr val="dk1"/>
              </a:solidFill>
              <a:effectLst/>
              <a:latin typeface="+mn-lt"/>
              <a:ea typeface="+mn-ea"/>
              <a:cs typeface="+mn-cs"/>
            </a:rPr>
            <a:t>　また、公営企業会計については、自主財源の確保、経費節減などの取り組みを行い、独立採算による健全な企業経営に努める。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6%20%20&#27770;&#31639;&#32113;&#35336;/013&#12288;H28&#27770;&#31639;&#32113;&#35336;/98%20&#24179;&#25104;28&#24180;&#24230;&#36001;&#25919;&#29366;&#27841;&#36039;&#26009;&#38598;&#12398;&#20316;&#25104;/07%20&#36001;&#25919;&#29366;&#27841;&#36039;&#26009;&#38598;&#12398;&#20877;&#20998;&#26512;&#12395;&#12388;&#12356;&#12390;/02&#12288;&#22238;&#31572;/&#12304;&#36001;&#25919;&#29366;&#27841;&#36039;&#26009;&#38598;&#12305;_422142_&#21335;&#23798;&#21407;&#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53</v>
          </cell>
        </row>
        <row r="55">
          <cell r="G55" t="str">
            <v>類似団体内平均値</v>
          </cell>
          <cell r="N55">
            <v>32.799999999999997</v>
          </cell>
        </row>
        <row r="57">
          <cell r="N57">
            <v>58.6</v>
          </cell>
        </row>
        <row r="72">
          <cell r="K72" t="str">
            <v>H24</v>
          </cell>
          <cell r="L72" t="str">
            <v>H25</v>
          </cell>
          <cell r="M72" t="str">
            <v>H26</v>
          </cell>
          <cell r="N72" t="str">
            <v>H27</v>
          </cell>
          <cell r="O72" t="str">
            <v>H28</v>
          </cell>
        </row>
        <row r="73">
          <cell r="G73" t="str">
            <v>当該団体値</v>
          </cell>
        </row>
        <row r="75">
          <cell r="K75">
            <v>11</v>
          </cell>
          <cell r="L75">
            <v>10.8</v>
          </cell>
          <cell r="M75">
            <v>10.1</v>
          </cell>
          <cell r="N75">
            <v>9.1999999999999993</v>
          </cell>
          <cell r="O75">
            <v>7.3</v>
          </cell>
        </row>
        <row r="77">
          <cell r="G77" t="str">
            <v>類似団体内平均値</v>
          </cell>
          <cell r="K77">
            <v>52.6</v>
          </cell>
          <cell r="L77">
            <v>41.3</v>
          </cell>
          <cell r="M77">
            <v>33</v>
          </cell>
          <cell r="N77">
            <v>32.799999999999997</v>
          </cell>
          <cell r="O77">
            <v>54.6</v>
          </cell>
        </row>
        <row r="79">
          <cell r="K79">
            <v>10.4</v>
          </cell>
          <cell r="L79">
            <v>9.6</v>
          </cell>
          <cell r="M79">
            <v>8.5</v>
          </cell>
          <cell r="N79">
            <v>9.5</v>
          </cell>
          <cell r="O79">
            <v>10</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33995822</v>
      </c>
      <c r="BO4" s="381"/>
      <c r="BP4" s="381"/>
      <c r="BQ4" s="381"/>
      <c r="BR4" s="381"/>
      <c r="BS4" s="381"/>
      <c r="BT4" s="381"/>
      <c r="BU4" s="382"/>
      <c r="BV4" s="380">
        <v>34394160</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10</v>
      </c>
      <c r="CU4" s="558"/>
      <c r="CV4" s="558"/>
      <c r="CW4" s="558"/>
      <c r="CX4" s="558"/>
      <c r="CY4" s="558"/>
      <c r="CZ4" s="558"/>
      <c r="DA4" s="559"/>
      <c r="DB4" s="557">
        <v>10.199999999999999</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31798037</v>
      </c>
      <c r="BO5" s="386"/>
      <c r="BP5" s="386"/>
      <c r="BQ5" s="386"/>
      <c r="BR5" s="386"/>
      <c r="BS5" s="386"/>
      <c r="BT5" s="386"/>
      <c r="BU5" s="387"/>
      <c r="BV5" s="385">
        <v>32192985</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84.4</v>
      </c>
      <c r="CU5" s="356"/>
      <c r="CV5" s="356"/>
      <c r="CW5" s="356"/>
      <c r="CX5" s="356"/>
      <c r="CY5" s="356"/>
      <c r="CZ5" s="356"/>
      <c r="DA5" s="357"/>
      <c r="DB5" s="355">
        <v>85.4</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2197785</v>
      </c>
      <c r="BO6" s="386"/>
      <c r="BP6" s="386"/>
      <c r="BQ6" s="386"/>
      <c r="BR6" s="386"/>
      <c r="BS6" s="386"/>
      <c r="BT6" s="386"/>
      <c r="BU6" s="387"/>
      <c r="BV6" s="385">
        <v>2201175</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87.9</v>
      </c>
      <c r="CU6" s="532"/>
      <c r="CV6" s="532"/>
      <c r="CW6" s="532"/>
      <c r="CX6" s="532"/>
      <c r="CY6" s="532"/>
      <c r="CZ6" s="532"/>
      <c r="DA6" s="533"/>
      <c r="DB6" s="531">
        <v>89.8</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322994</v>
      </c>
      <c r="BO7" s="386"/>
      <c r="BP7" s="386"/>
      <c r="BQ7" s="386"/>
      <c r="BR7" s="386"/>
      <c r="BS7" s="386"/>
      <c r="BT7" s="386"/>
      <c r="BU7" s="387"/>
      <c r="BV7" s="385">
        <v>229656</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18741957</v>
      </c>
      <c r="CU7" s="386"/>
      <c r="CV7" s="386"/>
      <c r="CW7" s="386"/>
      <c r="CX7" s="386"/>
      <c r="CY7" s="386"/>
      <c r="CZ7" s="386"/>
      <c r="DA7" s="387"/>
      <c r="DB7" s="385">
        <v>19249344</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1874791</v>
      </c>
      <c r="BO8" s="386"/>
      <c r="BP8" s="386"/>
      <c r="BQ8" s="386"/>
      <c r="BR8" s="386"/>
      <c r="BS8" s="386"/>
      <c r="BT8" s="386"/>
      <c r="BU8" s="387"/>
      <c r="BV8" s="385">
        <v>1971519</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0.26</v>
      </c>
      <c r="CU8" s="495"/>
      <c r="CV8" s="495"/>
      <c r="CW8" s="495"/>
      <c r="CX8" s="495"/>
      <c r="CY8" s="495"/>
      <c r="CZ8" s="495"/>
      <c r="DA8" s="496"/>
      <c r="DB8" s="494">
        <v>0.26</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46535</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-96728</v>
      </c>
      <c r="BO9" s="386"/>
      <c r="BP9" s="386"/>
      <c r="BQ9" s="386"/>
      <c r="BR9" s="386"/>
      <c r="BS9" s="386"/>
      <c r="BT9" s="386"/>
      <c r="BU9" s="387"/>
      <c r="BV9" s="385">
        <v>140661</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26.7</v>
      </c>
      <c r="CU9" s="356"/>
      <c r="CV9" s="356"/>
      <c r="CW9" s="356"/>
      <c r="CX9" s="356"/>
      <c r="CY9" s="356"/>
      <c r="CZ9" s="356"/>
      <c r="DA9" s="357"/>
      <c r="DB9" s="355">
        <v>23.5</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50363</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3149</v>
      </c>
      <c r="BO10" s="386"/>
      <c r="BP10" s="386"/>
      <c r="BQ10" s="386"/>
      <c r="BR10" s="386"/>
      <c r="BS10" s="386"/>
      <c r="BT10" s="386"/>
      <c r="BU10" s="387"/>
      <c r="BV10" s="385">
        <v>8787</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v>2688738</v>
      </c>
      <c r="BO11" s="386"/>
      <c r="BP11" s="386"/>
      <c r="BQ11" s="386"/>
      <c r="BR11" s="386"/>
      <c r="BS11" s="386"/>
      <c r="BT11" s="386"/>
      <c r="BU11" s="387"/>
      <c r="BV11" s="385">
        <v>1501940</v>
      </c>
      <c r="BW11" s="386"/>
      <c r="BX11" s="386"/>
      <c r="BY11" s="386"/>
      <c r="BZ11" s="386"/>
      <c r="CA11" s="386"/>
      <c r="CB11" s="386"/>
      <c r="CC11" s="387"/>
      <c r="CD11" s="394" t="s">
        <v>111</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48023</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5500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47768</v>
      </c>
      <c r="S13" s="487"/>
      <c r="T13" s="487"/>
      <c r="U13" s="487"/>
      <c r="V13" s="488"/>
      <c r="W13" s="474" t="s">
        <v>123</v>
      </c>
      <c r="X13" s="398"/>
      <c r="Y13" s="398"/>
      <c r="Z13" s="398"/>
      <c r="AA13" s="398"/>
      <c r="AB13" s="399"/>
      <c r="AC13" s="361">
        <v>5398</v>
      </c>
      <c r="AD13" s="362"/>
      <c r="AE13" s="362"/>
      <c r="AF13" s="362"/>
      <c r="AG13" s="363"/>
      <c r="AH13" s="361">
        <v>5986</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2589659</v>
      </c>
      <c r="BO13" s="386"/>
      <c r="BP13" s="386"/>
      <c r="BQ13" s="386"/>
      <c r="BR13" s="386"/>
      <c r="BS13" s="386"/>
      <c r="BT13" s="386"/>
      <c r="BU13" s="387"/>
      <c r="BV13" s="385">
        <v>1651388</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7.3</v>
      </c>
      <c r="CU13" s="356"/>
      <c r="CV13" s="356"/>
      <c r="CW13" s="356"/>
      <c r="CX13" s="356"/>
      <c r="CY13" s="356"/>
      <c r="CZ13" s="356"/>
      <c r="DA13" s="357"/>
      <c r="DB13" s="355">
        <v>9.1999999999999993</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48773</v>
      </c>
      <c r="S14" s="487"/>
      <c r="T14" s="487"/>
      <c r="U14" s="487"/>
      <c r="V14" s="488"/>
      <c r="W14" s="489"/>
      <c r="X14" s="401"/>
      <c r="Y14" s="401"/>
      <c r="Z14" s="401"/>
      <c r="AA14" s="401"/>
      <c r="AB14" s="402"/>
      <c r="AC14" s="479">
        <v>23.9</v>
      </c>
      <c r="AD14" s="480"/>
      <c r="AE14" s="480"/>
      <c r="AF14" s="480"/>
      <c r="AG14" s="481"/>
      <c r="AH14" s="479">
        <v>25</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t="s">
        <v>120</v>
      </c>
      <c r="CU14" s="458"/>
      <c r="CV14" s="458"/>
      <c r="CW14" s="458"/>
      <c r="CX14" s="458"/>
      <c r="CY14" s="458"/>
      <c r="CZ14" s="458"/>
      <c r="DA14" s="459"/>
      <c r="DB14" s="490" t="s">
        <v>120</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48525</v>
      </c>
      <c r="S15" s="487"/>
      <c r="T15" s="487"/>
      <c r="U15" s="487"/>
      <c r="V15" s="488"/>
      <c r="W15" s="474" t="s">
        <v>130</v>
      </c>
      <c r="X15" s="398"/>
      <c r="Y15" s="398"/>
      <c r="Z15" s="398"/>
      <c r="AA15" s="398"/>
      <c r="AB15" s="399"/>
      <c r="AC15" s="361">
        <v>4461</v>
      </c>
      <c r="AD15" s="362"/>
      <c r="AE15" s="362"/>
      <c r="AF15" s="362"/>
      <c r="AG15" s="363"/>
      <c r="AH15" s="361">
        <v>4817</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3785456</v>
      </c>
      <c r="BO15" s="381"/>
      <c r="BP15" s="381"/>
      <c r="BQ15" s="381"/>
      <c r="BR15" s="381"/>
      <c r="BS15" s="381"/>
      <c r="BT15" s="381"/>
      <c r="BU15" s="382"/>
      <c r="BV15" s="380">
        <v>3683745</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19.8</v>
      </c>
      <c r="AD16" s="480"/>
      <c r="AE16" s="480"/>
      <c r="AF16" s="480"/>
      <c r="AG16" s="481"/>
      <c r="AH16" s="479">
        <v>20.2</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14847742</v>
      </c>
      <c r="BO16" s="386"/>
      <c r="BP16" s="386"/>
      <c r="BQ16" s="386"/>
      <c r="BR16" s="386"/>
      <c r="BS16" s="386"/>
      <c r="BT16" s="386"/>
      <c r="BU16" s="387"/>
      <c r="BV16" s="385">
        <v>14227804</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12723</v>
      </c>
      <c r="AD17" s="362"/>
      <c r="AE17" s="362"/>
      <c r="AF17" s="362"/>
      <c r="AG17" s="363"/>
      <c r="AH17" s="361">
        <v>13096</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4735615</v>
      </c>
      <c r="BO17" s="386"/>
      <c r="BP17" s="386"/>
      <c r="BQ17" s="386"/>
      <c r="BR17" s="386"/>
      <c r="BS17" s="386"/>
      <c r="BT17" s="386"/>
      <c r="BU17" s="387"/>
      <c r="BV17" s="385">
        <v>4604196</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170.11</v>
      </c>
      <c r="M18" s="450"/>
      <c r="N18" s="450"/>
      <c r="O18" s="450"/>
      <c r="P18" s="450"/>
      <c r="Q18" s="450"/>
      <c r="R18" s="451"/>
      <c r="S18" s="451"/>
      <c r="T18" s="451"/>
      <c r="U18" s="451"/>
      <c r="V18" s="452"/>
      <c r="W18" s="466"/>
      <c r="X18" s="467"/>
      <c r="Y18" s="467"/>
      <c r="Z18" s="467"/>
      <c r="AA18" s="467"/>
      <c r="AB18" s="475"/>
      <c r="AC18" s="349">
        <v>56.3</v>
      </c>
      <c r="AD18" s="350"/>
      <c r="AE18" s="350"/>
      <c r="AF18" s="350"/>
      <c r="AG18" s="453"/>
      <c r="AH18" s="349">
        <v>54.8</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15855497</v>
      </c>
      <c r="BO18" s="386"/>
      <c r="BP18" s="386"/>
      <c r="BQ18" s="386"/>
      <c r="BR18" s="386"/>
      <c r="BS18" s="386"/>
      <c r="BT18" s="386"/>
      <c r="BU18" s="387"/>
      <c r="BV18" s="385">
        <v>16612281</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274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24005113</v>
      </c>
      <c r="BO19" s="386"/>
      <c r="BP19" s="386"/>
      <c r="BQ19" s="386"/>
      <c r="BR19" s="386"/>
      <c r="BS19" s="386"/>
      <c r="BT19" s="386"/>
      <c r="BU19" s="387"/>
      <c r="BV19" s="385">
        <v>24373202</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16664</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22509992</v>
      </c>
      <c r="BO23" s="386"/>
      <c r="BP23" s="386"/>
      <c r="BQ23" s="386"/>
      <c r="BR23" s="386"/>
      <c r="BS23" s="386"/>
      <c r="BT23" s="386"/>
      <c r="BU23" s="387"/>
      <c r="BV23" s="385">
        <v>25287758</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8700</v>
      </c>
      <c r="R24" s="362"/>
      <c r="S24" s="362"/>
      <c r="T24" s="362"/>
      <c r="U24" s="362"/>
      <c r="V24" s="363"/>
      <c r="W24" s="427"/>
      <c r="X24" s="418"/>
      <c r="Y24" s="419"/>
      <c r="Z24" s="358" t="s">
        <v>154</v>
      </c>
      <c r="AA24" s="359"/>
      <c r="AB24" s="359"/>
      <c r="AC24" s="359"/>
      <c r="AD24" s="359"/>
      <c r="AE24" s="359"/>
      <c r="AF24" s="359"/>
      <c r="AG24" s="360"/>
      <c r="AH24" s="361">
        <v>412</v>
      </c>
      <c r="AI24" s="362"/>
      <c r="AJ24" s="362"/>
      <c r="AK24" s="362"/>
      <c r="AL24" s="363"/>
      <c r="AM24" s="361">
        <v>1356716</v>
      </c>
      <c r="AN24" s="362"/>
      <c r="AO24" s="362"/>
      <c r="AP24" s="362"/>
      <c r="AQ24" s="362"/>
      <c r="AR24" s="363"/>
      <c r="AS24" s="361">
        <v>3293</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7988522</v>
      </c>
      <c r="BO24" s="386"/>
      <c r="BP24" s="386"/>
      <c r="BQ24" s="386"/>
      <c r="BR24" s="386"/>
      <c r="BS24" s="386"/>
      <c r="BT24" s="386"/>
      <c r="BU24" s="387"/>
      <c r="BV24" s="385">
        <v>10466028</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6780</v>
      </c>
      <c r="R25" s="362"/>
      <c r="S25" s="362"/>
      <c r="T25" s="362"/>
      <c r="U25" s="362"/>
      <c r="V25" s="363"/>
      <c r="W25" s="427"/>
      <c r="X25" s="418"/>
      <c r="Y25" s="419"/>
      <c r="Z25" s="358" t="s">
        <v>157</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141748</v>
      </c>
      <c r="BO25" s="381"/>
      <c r="BP25" s="381"/>
      <c r="BQ25" s="381"/>
      <c r="BR25" s="381"/>
      <c r="BS25" s="381"/>
      <c r="BT25" s="381"/>
      <c r="BU25" s="382"/>
      <c r="BV25" s="380">
        <v>17809</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6090</v>
      </c>
      <c r="R26" s="362"/>
      <c r="S26" s="362"/>
      <c r="T26" s="362"/>
      <c r="U26" s="362"/>
      <c r="V26" s="363"/>
      <c r="W26" s="427"/>
      <c r="X26" s="418"/>
      <c r="Y26" s="419"/>
      <c r="Z26" s="358" t="s">
        <v>160</v>
      </c>
      <c r="AA26" s="440"/>
      <c r="AB26" s="440"/>
      <c r="AC26" s="440"/>
      <c r="AD26" s="440"/>
      <c r="AE26" s="440"/>
      <c r="AF26" s="440"/>
      <c r="AG26" s="441"/>
      <c r="AH26" s="361">
        <v>30</v>
      </c>
      <c r="AI26" s="362"/>
      <c r="AJ26" s="362"/>
      <c r="AK26" s="362"/>
      <c r="AL26" s="363"/>
      <c r="AM26" s="361">
        <v>100680</v>
      </c>
      <c r="AN26" s="362"/>
      <c r="AO26" s="362"/>
      <c r="AP26" s="362"/>
      <c r="AQ26" s="362"/>
      <c r="AR26" s="363"/>
      <c r="AS26" s="361">
        <v>3356</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4350</v>
      </c>
      <c r="R27" s="362"/>
      <c r="S27" s="362"/>
      <c r="T27" s="362"/>
      <c r="U27" s="362"/>
      <c r="V27" s="363"/>
      <c r="W27" s="427"/>
      <c r="X27" s="418"/>
      <c r="Y27" s="419"/>
      <c r="Z27" s="358" t="s">
        <v>163</v>
      </c>
      <c r="AA27" s="359"/>
      <c r="AB27" s="359"/>
      <c r="AC27" s="359"/>
      <c r="AD27" s="359"/>
      <c r="AE27" s="359"/>
      <c r="AF27" s="359"/>
      <c r="AG27" s="360"/>
      <c r="AH27" s="361">
        <v>9</v>
      </c>
      <c r="AI27" s="362"/>
      <c r="AJ27" s="362"/>
      <c r="AK27" s="362"/>
      <c r="AL27" s="363"/>
      <c r="AM27" s="361">
        <v>35664</v>
      </c>
      <c r="AN27" s="362"/>
      <c r="AO27" s="362"/>
      <c r="AP27" s="362"/>
      <c r="AQ27" s="362"/>
      <c r="AR27" s="363"/>
      <c r="AS27" s="361">
        <v>3963</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584408</v>
      </c>
      <c r="BO27" s="389"/>
      <c r="BP27" s="389"/>
      <c r="BQ27" s="389"/>
      <c r="BR27" s="389"/>
      <c r="BS27" s="389"/>
      <c r="BT27" s="389"/>
      <c r="BU27" s="390"/>
      <c r="BV27" s="388">
        <v>584153</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3650</v>
      </c>
      <c r="R28" s="362"/>
      <c r="S28" s="362"/>
      <c r="T28" s="362"/>
      <c r="U28" s="362"/>
      <c r="V28" s="363"/>
      <c r="W28" s="427"/>
      <c r="X28" s="418"/>
      <c r="Y28" s="419"/>
      <c r="Z28" s="358" t="s">
        <v>166</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4385641</v>
      </c>
      <c r="BO28" s="381"/>
      <c r="BP28" s="381"/>
      <c r="BQ28" s="381"/>
      <c r="BR28" s="381"/>
      <c r="BS28" s="381"/>
      <c r="BT28" s="381"/>
      <c r="BU28" s="382"/>
      <c r="BV28" s="380">
        <v>4387992</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19</v>
      </c>
      <c r="M29" s="362"/>
      <c r="N29" s="362"/>
      <c r="O29" s="362"/>
      <c r="P29" s="363"/>
      <c r="Q29" s="361">
        <v>3480</v>
      </c>
      <c r="R29" s="362"/>
      <c r="S29" s="362"/>
      <c r="T29" s="362"/>
      <c r="U29" s="362"/>
      <c r="V29" s="363"/>
      <c r="W29" s="428"/>
      <c r="X29" s="429"/>
      <c r="Y29" s="430"/>
      <c r="Z29" s="358" t="s">
        <v>170</v>
      </c>
      <c r="AA29" s="359"/>
      <c r="AB29" s="359"/>
      <c r="AC29" s="359"/>
      <c r="AD29" s="359"/>
      <c r="AE29" s="359"/>
      <c r="AF29" s="359"/>
      <c r="AG29" s="360"/>
      <c r="AH29" s="361">
        <v>421</v>
      </c>
      <c r="AI29" s="362"/>
      <c r="AJ29" s="362"/>
      <c r="AK29" s="362"/>
      <c r="AL29" s="363"/>
      <c r="AM29" s="361">
        <v>1392380</v>
      </c>
      <c r="AN29" s="362"/>
      <c r="AO29" s="362"/>
      <c r="AP29" s="362"/>
      <c r="AQ29" s="362"/>
      <c r="AR29" s="363"/>
      <c r="AS29" s="361">
        <v>3307</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9260901</v>
      </c>
      <c r="BO29" s="386"/>
      <c r="BP29" s="386"/>
      <c r="BQ29" s="386"/>
      <c r="BR29" s="386"/>
      <c r="BS29" s="386"/>
      <c r="BT29" s="386"/>
      <c r="BU29" s="387"/>
      <c r="BV29" s="385">
        <v>11084616</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97.1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6969000</v>
      </c>
      <c r="BO30" s="389"/>
      <c r="BP30" s="389"/>
      <c r="BQ30" s="389"/>
      <c r="BR30" s="389"/>
      <c r="BS30" s="389"/>
      <c r="BT30" s="389"/>
      <c r="BU30" s="390"/>
      <c r="BV30" s="388">
        <v>6883871</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4</v>
      </c>
      <c r="AN34" s="345"/>
      <c r="AO34" s="344" t="str">
        <f>IF('各会計、関係団体の財政状況及び健全化判断比率'!B30="","",'各会計、関係団体の財政状況及び健全化判断比率'!B30)</f>
        <v>水道事業会計</v>
      </c>
      <c r="AP34" s="344"/>
      <c r="AQ34" s="344"/>
      <c r="AR34" s="344"/>
      <c r="AS34" s="344"/>
      <c r="AT34" s="344"/>
      <c r="AU34" s="344"/>
      <c r="AV34" s="344"/>
      <c r="AW34" s="344"/>
      <c r="AX34" s="344"/>
      <c r="AY34" s="344"/>
      <c r="AZ34" s="344"/>
      <c r="BA34" s="344"/>
      <c r="BB34" s="344"/>
      <c r="BC34" s="344"/>
      <c r="BD34" s="167"/>
      <c r="BE34" s="345">
        <f>IF(BG34="","",MAX(C34:D43,U34:V43,AM34:AN43)+1)</f>
        <v>5</v>
      </c>
      <c r="BF34" s="345"/>
      <c r="BG34" s="344" t="str">
        <f>IF('各会計、関係団体の財政状況及び健全化判断比率'!B31="","",'各会計、関係団体の財政状況及び健全化判断比率'!B31)</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7</v>
      </c>
      <c r="BX34" s="345"/>
      <c r="BY34" s="344" t="str">
        <f>IF('各会計、関係団体の財政状況及び健全化判断比率'!B68="","",'各会計、関係団体の財政状況及び健全化判断比率'!B68)</f>
        <v>県央県南広域環境組合（一般会計）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17</v>
      </c>
      <c r="CP34" s="345"/>
      <c r="CQ34" s="344" t="str">
        <f>IF('各会計、関係団体の財政状況及び健全化判断比率'!BS7="","",'各会計、関係団体の財政状況及び健全化判断比率'!BS7)</f>
        <v>みずなし本陣</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後期高齢者医療特別会計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6</v>
      </c>
      <c r="BF35" s="345"/>
      <c r="BG35" s="344" t="str">
        <f>IF('各会計、関係団体の財政状況及び健全化判断比率'!B32="","",'各会計、関係団体の財政状況及び健全化判断比率'!B32)</f>
        <v>下水道事業特別会計</v>
      </c>
      <c r="BH35" s="344"/>
      <c r="BI35" s="344"/>
      <c r="BJ35" s="344"/>
      <c r="BK35" s="344"/>
      <c r="BL35" s="344"/>
      <c r="BM35" s="344"/>
      <c r="BN35" s="344"/>
      <c r="BO35" s="344"/>
      <c r="BP35" s="344"/>
      <c r="BQ35" s="344"/>
      <c r="BR35" s="344"/>
      <c r="BS35" s="344"/>
      <c r="BT35" s="344"/>
      <c r="BU35" s="344"/>
      <c r="BV35" s="167"/>
      <c r="BW35" s="345">
        <f t="shared" ref="BW35:BW43" si="2">IF(BY35="","",BW34+1)</f>
        <v>8</v>
      </c>
      <c r="BX35" s="345"/>
      <c r="BY35" s="344" t="str">
        <f>IF('各会計、関係団体の財政状況及び健全化判断比率'!B69="","",'各会計、関係団体の財政状況及び健全化判断比率'!B69)</f>
        <v>島原地域広域市町村圏組合（一般会計）</v>
      </c>
      <c r="BZ35" s="344"/>
      <c r="CA35" s="344"/>
      <c r="CB35" s="344"/>
      <c r="CC35" s="344"/>
      <c r="CD35" s="344"/>
      <c r="CE35" s="344"/>
      <c r="CF35" s="344"/>
      <c r="CG35" s="344"/>
      <c r="CH35" s="344"/>
      <c r="CI35" s="344"/>
      <c r="CJ35" s="344"/>
      <c r="CK35" s="344"/>
      <c r="CL35" s="344"/>
      <c r="CM35" s="344"/>
      <c r="CN35" s="167"/>
      <c r="CO35" s="345">
        <f t="shared" ref="CO35:CO43" si="3">IF(CQ35="","",CO34+1)</f>
        <v>18</v>
      </c>
      <c r="CP35" s="345"/>
      <c r="CQ35" s="344" t="str">
        <f>IF('各会計、関係団体の財政状況及び健全化判断比率'!BS8="","",'各会計、関係団体の財政状況及び健全化判断比率'!BS8)</f>
        <v>原城振興公社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t="str">
        <f t="shared" ref="U36:U43" si="4">IF(W36="","",U35+1)</f>
        <v/>
      </c>
      <c r="V36" s="345"/>
      <c r="W36" s="344"/>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9</v>
      </c>
      <c r="BX36" s="345"/>
      <c r="BY36" s="344" t="str">
        <f>IF('各会計、関係団体の財政状況及び健全化判断比率'!B70="","",'各会計、関係団体の財政状況及び健全化判断比率'!B70)</f>
        <v>島原地域広域市町村圏組合（介護保険事業特別会計）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10</v>
      </c>
      <c r="BX37" s="345"/>
      <c r="BY37" s="344" t="str">
        <f>IF('各会計、関係団体の財政状況及び健全化判断比率'!B71="","",'各会計、関係団体の財政状況及び健全化判断比率'!B71)</f>
        <v>雲仙・南島原保健組合（一般会計）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11</v>
      </c>
      <c r="BX38" s="345"/>
      <c r="BY38" s="344" t="str">
        <f>IF('各会計、関係団体の財政状況及び健全化判断比率'!B72="","",'各会計、関係団体の財政状況及び健全化判断比率'!B72)</f>
        <v>雲仙・南島原保健組合（介護老人保健施設事業特別会計）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12</v>
      </c>
      <c r="BX39" s="345"/>
      <c r="BY39" s="344" t="str">
        <f>IF('各会計、関係団体の財政状況及び健全化判断比率'!B73="","",'各会計、関係団体の財政状況及び健全化判断比率'!B73)</f>
        <v>雲仙・南島原保健組合（病院会計）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13</v>
      </c>
      <c r="BX40" s="345"/>
      <c r="BY40" s="344" t="str">
        <f>IF('各会計、関係団体の財政状況及び健全化判断比率'!B74="","",'各会計、関係団体の財政状況及び健全化判断比率'!B74)</f>
        <v>長崎県病院企業団：島原病院（長崎県病院企業団病院事業会計）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14</v>
      </c>
      <c r="BX41" s="345"/>
      <c r="BY41" s="344" t="str">
        <f>IF('各会計、関係団体の財政状況及び健全化判断比率'!B75="","",'各会計、関係団体の財政状況及び健全化判断比率'!B75)</f>
        <v>長崎県市町村総合事務組合（一般会計）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15</v>
      </c>
      <c r="BX42" s="345"/>
      <c r="BY42" s="344" t="str">
        <f>IF('各会計、関係団体の財政状況及び健全化判断比率'!B76="","",'各会計、関係団体の財政状況及び健全化判断比率'!B76)</f>
        <v>長崎県市町村総合事務組合（市町村会館管理事業特別会計）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16</v>
      </c>
      <c r="BX43" s="345"/>
      <c r="BY43" s="344" t="str">
        <f>IF('各会計、関係団体の財政状況及び健全化判断比率'!B77="","",'各会計、関係団体の財政状況及び健全化判断比率'!B77)</f>
        <v>長崎県市町村総合事務組合（市町村会館馬町別館管理事業特別会計）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4" t="s">
        <v>523</v>
      </c>
      <c r="D34" s="1154"/>
      <c r="E34" s="1155"/>
      <c r="F34" s="32">
        <v>1.96</v>
      </c>
      <c r="G34" s="33">
        <v>12.99</v>
      </c>
      <c r="H34" s="33">
        <v>9.48</v>
      </c>
      <c r="I34" s="33">
        <v>10.24</v>
      </c>
      <c r="J34" s="34">
        <v>10</v>
      </c>
      <c r="K34" s="22"/>
      <c r="L34" s="22"/>
      <c r="M34" s="22"/>
      <c r="N34" s="22"/>
      <c r="O34" s="22"/>
      <c r="P34" s="22"/>
    </row>
    <row r="35" spans="1:16" ht="39" customHeight="1" x14ac:dyDescent="0.15">
      <c r="A35" s="22"/>
      <c r="B35" s="35"/>
      <c r="C35" s="1148" t="s">
        <v>524</v>
      </c>
      <c r="D35" s="1149"/>
      <c r="E35" s="1150"/>
      <c r="F35" s="36">
        <v>1.92</v>
      </c>
      <c r="G35" s="37">
        <v>1.87</v>
      </c>
      <c r="H35" s="37">
        <v>1.98</v>
      </c>
      <c r="I35" s="37">
        <v>2.11</v>
      </c>
      <c r="J35" s="38">
        <v>2.14</v>
      </c>
      <c r="K35" s="22"/>
      <c r="L35" s="22"/>
      <c r="M35" s="22"/>
      <c r="N35" s="22"/>
      <c r="O35" s="22"/>
      <c r="P35" s="22"/>
    </row>
    <row r="36" spans="1:16" ht="39" customHeight="1" x14ac:dyDescent="0.15">
      <c r="A36" s="22"/>
      <c r="B36" s="35"/>
      <c r="C36" s="1148" t="s">
        <v>525</v>
      </c>
      <c r="D36" s="1149"/>
      <c r="E36" s="1150"/>
      <c r="F36" s="36">
        <v>3.09</v>
      </c>
      <c r="G36" s="37">
        <v>2.11</v>
      </c>
      <c r="H36" s="37">
        <v>1.24</v>
      </c>
      <c r="I36" s="37">
        <v>0.84</v>
      </c>
      <c r="J36" s="38">
        <v>1.51</v>
      </c>
      <c r="K36" s="22"/>
      <c r="L36" s="22"/>
      <c r="M36" s="22"/>
      <c r="N36" s="22"/>
      <c r="O36" s="22"/>
      <c r="P36" s="22"/>
    </row>
    <row r="37" spans="1:16" ht="39" customHeight="1" x14ac:dyDescent="0.15">
      <c r="A37" s="22"/>
      <c r="B37" s="35"/>
      <c r="C37" s="1148" t="s">
        <v>526</v>
      </c>
      <c r="D37" s="1149"/>
      <c r="E37" s="1150"/>
      <c r="F37" s="36">
        <v>0</v>
      </c>
      <c r="G37" s="37">
        <v>0</v>
      </c>
      <c r="H37" s="37">
        <v>0</v>
      </c>
      <c r="I37" s="37">
        <v>0</v>
      </c>
      <c r="J37" s="38">
        <v>0.01</v>
      </c>
      <c r="K37" s="22"/>
      <c r="L37" s="22"/>
      <c r="M37" s="22"/>
      <c r="N37" s="22"/>
      <c r="O37" s="22"/>
      <c r="P37" s="22"/>
    </row>
    <row r="38" spans="1:16" ht="39" customHeight="1" x14ac:dyDescent="0.15">
      <c r="A38" s="22"/>
      <c r="B38" s="35"/>
      <c r="C38" s="1148" t="s">
        <v>527</v>
      </c>
      <c r="D38" s="1149"/>
      <c r="E38" s="1150"/>
      <c r="F38" s="36">
        <v>0</v>
      </c>
      <c r="G38" s="37">
        <v>0</v>
      </c>
      <c r="H38" s="37">
        <v>0</v>
      </c>
      <c r="I38" s="37">
        <v>0</v>
      </c>
      <c r="J38" s="38">
        <v>0</v>
      </c>
      <c r="K38" s="22"/>
      <c r="L38" s="22"/>
      <c r="M38" s="22"/>
      <c r="N38" s="22"/>
      <c r="O38" s="22"/>
      <c r="P38" s="22"/>
    </row>
    <row r="39" spans="1:16" ht="39" customHeight="1" x14ac:dyDescent="0.15">
      <c r="A39" s="22"/>
      <c r="B39" s="35"/>
      <c r="C39" s="1148" t="s">
        <v>528</v>
      </c>
      <c r="D39" s="1149"/>
      <c r="E39" s="1150"/>
      <c r="F39" s="36">
        <v>0</v>
      </c>
      <c r="G39" s="37">
        <v>0</v>
      </c>
      <c r="H39" s="37">
        <v>0</v>
      </c>
      <c r="I39" s="37">
        <v>0</v>
      </c>
      <c r="J39" s="38">
        <v>0</v>
      </c>
      <c r="K39" s="22"/>
      <c r="L39" s="22"/>
      <c r="M39" s="22"/>
      <c r="N39" s="22"/>
      <c r="O39" s="22"/>
      <c r="P39" s="22"/>
    </row>
    <row r="40" spans="1:16" ht="39" customHeight="1" x14ac:dyDescent="0.15">
      <c r="A40" s="22"/>
      <c r="B40" s="35"/>
      <c r="C40" s="1148"/>
      <c r="D40" s="1149"/>
      <c r="E40" s="1150"/>
      <c r="F40" s="36"/>
      <c r="G40" s="37"/>
      <c r="H40" s="37"/>
      <c r="I40" s="37"/>
      <c r="J40" s="38"/>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529</v>
      </c>
      <c r="D42" s="1149"/>
      <c r="E42" s="1150"/>
      <c r="F42" s="36" t="s">
        <v>477</v>
      </c>
      <c r="G42" s="37" t="s">
        <v>477</v>
      </c>
      <c r="H42" s="37" t="s">
        <v>477</v>
      </c>
      <c r="I42" s="37" t="s">
        <v>477</v>
      </c>
      <c r="J42" s="38" t="s">
        <v>477</v>
      </c>
      <c r="K42" s="22"/>
      <c r="L42" s="22"/>
      <c r="M42" s="22"/>
      <c r="N42" s="22"/>
      <c r="O42" s="22"/>
      <c r="P42" s="22"/>
    </row>
    <row r="43" spans="1:16" ht="39" customHeight="1" thickBot="1" x14ac:dyDescent="0.2">
      <c r="A43" s="22"/>
      <c r="B43" s="40"/>
      <c r="C43" s="1151" t="s">
        <v>530</v>
      </c>
      <c r="D43" s="1152"/>
      <c r="E43" s="115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4736</v>
      </c>
      <c r="L45" s="60">
        <v>4619</v>
      </c>
      <c r="M45" s="60">
        <v>4507</v>
      </c>
      <c r="N45" s="60">
        <v>4285</v>
      </c>
      <c r="O45" s="61">
        <v>3780</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x14ac:dyDescent="0.15">
      <c r="A48" s="48"/>
      <c r="B48" s="1166"/>
      <c r="C48" s="1167"/>
      <c r="D48" s="62"/>
      <c r="E48" s="1158" t="s">
        <v>15</v>
      </c>
      <c r="F48" s="1158"/>
      <c r="G48" s="1158"/>
      <c r="H48" s="1158"/>
      <c r="I48" s="1158"/>
      <c r="J48" s="1159"/>
      <c r="K48" s="63">
        <v>589</v>
      </c>
      <c r="L48" s="64">
        <v>584</v>
      </c>
      <c r="M48" s="64">
        <v>609</v>
      </c>
      <c r="N48" s="64">
        <v>600</v>
      </c>
      <c r="O48" s="65">
        <v>501</v>
      </c>
      <c r="P48" s="48"/>
      <c r="Q48" s="48"/>
      <c r="R48" s="48"/>
      <c r="S48" s="48"/>
      <c r="T48" s="48"/>
      <c r="U48" s="48"/>
    </row>
    <row r="49" spans="1:21" ht="30.75" customHeight="1" x14ac:dyDescent="0.15">
      <c r="A49" s="48"/>
      <c r="B49" s="1166"/>
      <c r="C49" s="1167"/>
      <c r="D49" s="62"/>
      <c r="E49" s="1158" t="s">
        <v>16</v>
      </c>
      <c r="F49" s="1158"/>
      <c r="G49" s="1158"/>
      <c r="H49" s="1158"/>
      <c r="I49" s="1158"/>
      <c r="J49" s="1159"/>
      <c r="K49" s="63">
        <v>196</v>
      </c>
      <c r="L49" s="64">
        <v>162</v>
      </c>
      <c r="M49" s="64">
        <v>166</v>
      </c>
      <c r="N49" s="64">
        <v>187</v>
      </c>
      <c r="O49" s="65">
        <v>137</v>
      </c>
      <c r="P49" s="48"/>
      <c r="Q49" s="48"/>
      <c r="R49" s="48"/>
      <c r="S49" s="48"/>
      <c r="T49" s="48"/>
      <c r="U49" s="48"/>
    </row>
    <row r="50" spans="1:21" ht="30.75" customHeight="1" x14ac:dyDescent="0.15">
      <c r="A50" s="48"/>
      <c r="B50" s="1166"/>
      <c r="C50" s="1167"/>
      <c r="D50" s="62"/>
      <c r="E50" s="1158" t="s">
        <v>17</v>
      </c>
      <c r="F50" s="1158"/>
      <c r="G50" s="1158"/>
      <c r="H50" s="1158"/>
      <c r="I50" s="1158"/>
      <c r="J50" s="1159"/>
      <c r="K50" s="63">
        <v>6</v>
      </c>
      <c r="L50" s="64">
        <v>12</v>
      </c>
      <c r="M50" s="64">
        <v>11</v>
      </c>
      <c r="N50" s="64">
        <v>14</v>
      </c>
      <c r="O50" s="65">
        <v>14</v>
      </c>
      <c r="P50" s="48"/>
      <c r="Q50" s="48"/>
      <c r="R50" s="48"/>
      <c r="S50" s="48"/>
      <c r="T50" s="48"/>
      <c r="U50" s="48"/>
    </row>
    <row r="51" spans="1:21" ht="30.75" customHeight="1" x14ac:dyDescent="0.15">
      <c r="A51" s="48"/>
      <c r="B51" s="1168"/>
      <c r="C51" s="1169"/>
      <c r="D51" s="66"/>
      <c r="E51" s="1158" t="s">
        <v>18</v>
      </c>
      <c r="F51" s="1158"/>
      <c r="G51" s="1158"/>
      <c r="H51" s="1158"/>
      <c r="I51" s="1158"/>
      <c r="J51" s="1159"/>
      <c r="K51" s="63">
        <v>1</v>
      </c>
      <c r="L51" s="64">
        <v>1</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3771</v>
      </c>
      <c r="L52" s="64">
        <v>3794</v>
      </c>
      <c r="M52" s="64">
        <v>3860</v>
      </c>
      <c r="N52" s="64">
        <v>3761</v>
      </c>
      <c r="O52" s="65">
        <v>3781</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1757</v>
      </c>
      <c r="L53" s="69">
        <v>1584</v>
      </c>
      <c r="M53" s="69">
        <v>1433</v>
      </c>
      <c r="N53" s="69">
        <v>1325</v>
      </c>
      <c r="O53" s="70">
        <v>651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4" t="s">
        <v>24</v>
      </c>
      <c r="C41" s="1185"/>
      <c r="D41" s="81"/>
      <c r="E41" s="1186" t="s">
        <v>25</v>
      </c>
      <c r="F41" s="1186"/>
      <c r="G41" s="1186"/>
      <c r="H41" s="1187"/>
      <c r="I41" s="82">
        <v>28375</v>
      </c>
      <c r="J41" s="83">
        <v>27727</v>
      </c>
      <c r="K41" s="83">
        <v>26896</v>
      </c>
      <c r="L41" s="83">
        <v>25288</v>
      </c>
      <c r="M41" s="84">
        <v>22510</v>
      </c>
    </row>
    <row r="42" spans="2:13" ht="27.75" customHeight="1" x14ac:dyDescent="0.15">
      <c r="B42" s="1174"/>
      <c r="C42" s="1175"/>
      <c r="D42" s="85"/>
      <c r="E42" s="1178" t="s">
        <v>26</v>
      </c>
      <c r="F42" s="1178"/>
      <c r="G42" s="1178"/>
      <c r="H42" s="1179"/>
      <c r="I42" s="86" t="s">
        <v>477</v>
      </c>
      <c r="J42" s="87" t="s">
        <v>477</v>
      </c>
      <c r="K42" s="87" t="s">
        <v>477</v>
      </c>
      <c r="L42" s="87" t="s">
        <v>477</v>
      </c>
      <c r="M42" s="88" t="s">
        <v>477</v>
      </c>
    </row>
    <row r="43" spans="2:13" ht="27.75" customHeight="1" x14ac:dyDescent="0.15">
      <c r="B43" s="1174"/>
      <c r="C43" s="1175"/>
      <c r="D43" s="85"/>
      <c r="E43" s="1178" t="s">
        <v>27</v>
      </c>
      <c r="F43" s="1178"/>
      <c r="G43" s="1178"/>
      <c r="H43" s="1179"/>
      <c r="I43" s="86">
        <v>6547</v>
      </c>
      <c r="J43" s="87">
        <v>6903</v>
      </c>
      <c r="K43" s="87">
        <v>7266</v>
      </c>
      <c r="L43" s="87">
        <v>6885</v>
      </c>
      <c r="M43" s="88">
        <v>6839</v>
      </c>
    </row>
    <row r="44" spans="2:13" ht="27.75" customHeight="1" x14ac:dyDescent="0.15">
      <c r="B44" s="1174"/>
      <c r="C44" s="1175"/>
      <c r="D44" s="85"/>
      <c r="E44" s="1178" t="s">
        <v>28</v>
      </c>
      <c r="F44" s="1178"/>
      <c r="G44" s="1178"/>
      <c r="H44" s="1179"/>
      <c r="I44" s="86">
        <v>666</v>
      </c>
      <c r="J44" s="87">
        <v>633</v>
      </c>
      <c r="K44" s="87">
        <v>586</v>
      </c>
      <c r="L44" s="87">
        <v>479</v>
      </c>
      <c r="M44" s="88">
        <v>255</v>
      </c>
    </row>
    <row r="45" spans="2:13" ht="27.75" customHeight="1" x14ac:dyDescent="0.15">
      <c r="B45" s="1174"/>
      <c r="C45" s="1175"/>
      <c r="D45" s="85"/>
      <c r="E45" s="1178" t="s">
        <v>29</v>
      </c>
      <c r="F45" s="1178"/>
      <c r="G45" s="1178"/>
      <c r="H45" s="1179"/>
      <c r="I45" s="86">
        <v>5419</v>
      </c>
      <c r="J45" s="87">
        <v>5111</v>
      </c>
      <c r="K45" s="87">
        <v>4524</v>
      </c>
      <c r="L45" s="87">
        <v>4233</v>
      </c>
      <c r="M45" s="88">
        <v>4138</v>
      </c>
    </row>
    <row r="46" spans="2:13" ht="27.75" customHeight="1" x14ac:dyDescent="0.15">
      <c r="B46" s="1174"/>
      <c r="C46" s="1175"/>
      <c r="D46" s="89"/>
      <c r="E46" s="1178" t="s">
        <v>30</v>
      </c>
      <c r="F46" s="1178"/>
      <c r="G46" s="1178"/>
      <c r="H46" s="1179"/>
      <c r="I46" s="86" t="s">
        <v>477</v>
      </c>
      <c r="J46" s="87" t="s">
        <v>477</v>
      </c>
      <c r="K46" s="87" t="s">
        <v>477</v>
      </c>
      <c r="L46" s="87" t="s">
        <v>477</v>
      </c>
      <c r="M46" s="88" t="s">
        <v>477</v>
      </c>
    </row>
    <row r="47" spans="2:13" ht="27.75" customHeight="1" x14ac:dyDescent="0.15">
      <c r="B47" s="1174"/>
      <c r="C47" s="1175"/>
      <c r="D47" s="90"/>
      <c r="E47" s="1188" t="s">
        <v>31</v>
      </c>
      <c r="F47" s="1189"/>
      <c r="G47" s="1189"/>
      <c r="H47" s="1190"/>
      <c r="I47" s="86" t="s">
        <v>477</v>
      </c>
      <c r="J47" s="87" t="s">
        <v>477</v>
      </c>
      <c r="K47" s="87" t="s">
        <v>477</v>
      </c>
      <c r="L47" s="87" t="s">
        <v>477</v>
      </c>
      <c r="M47" s="88" t="s">
        <v>477</v>
      </c>
    </row>
    <row r="48" spans="2:13" ht="27.75" customHeight="1" x14ac:dyDescent="0.15">
      <c r="B48" s="1174"/>
      <c r="C48" s="1175"/>
      <c r="D48" s="85"/>
      <c r="E48" s="1178" t="s">
        <v>32</v>
      </c>
      <c r="F48" s="1178"/>
      <c r="G48" s="1178"/>
      <c r="H48" s="1179"/>
      <c r="I48" s="86" t="s">
        <v>477</v>
      </c>
      <c r="J48" s="87" t="s">
        <v>477</v>
      </c>
      <c r="K48" s="87" t="s">
        <v>477</v>
      </c>
      <c r="L48" s="87" t="s">
        <v>477</v>
      </c>
      <c r="M48" s="88" t="s">
        <v>477</v>
      </c>
    </row>
    <row r="49" spans="2:13" ht="27.75" customHeight="1" x14ac:dyDescent="0.15">
      <c r="B49" s="1176"/>
      <c r="C49" s="1177"/>
      <c r="D49" s="85"/>
      <c r="E49" s="1178" t="s">
        <v>33</v>
      </c>
      <c r="F49" s="1178"/>
      <c r="G49" s="1178"/>
      <c r="H49" s="1179"/>
      <c r="I49" s="86" t="s">
        <v>477</v>
      </c>
      <c r="J49" s="87" t="s">
        <v>477</v>
      </c>
      <c r="K49" s="87" t="s">
        <v>477</v>
      </c>
      <c r="L49" s="87" t="s">
        <v>477</v>
      </c>
      <c r="M49" s="88" t="s">
        <v>477</v>
      </c>
    </row>
    <row r="50" spans="2:13" ht="27.75" customHeight="1" x14ac:dyDescent="0.15">
      <c r="B50" s="1172" t="s">
        <v>34</v>
      </c>
      <c r="C50" s="1173"/>
      <c r="D50" s="91"/>
      <c r="E50" s="1178" t="s">
        <v>35</v>
      </c>
      <c r="F50" s="1178"/>
      <c r="G50" s="1178"/>
      <c r="H50" s="1179"/>
      <c r="I50" s="86">
        <v>17097</v>
      </c>
      <c r="J50" s="87">
        <v>17120</v>
      </c>
      <c r="K50" s="87">
        <v>19486</v>
      </c>
      <c r="L50" s="87">
        <v>19084</v>
      </c>
      <c r="M50" s="88">
        <v>17362</v>
      </c>
    </row>
    <row r="51" spans="2:13" ht="27.75" customHeight="1" x14ac:dyDescent="0.15">
      <c r="B51" s="1174"/>
      <c r="C51" s="1175"/>
      <c r="D51" s="85"/>
      <c r="E51" s="1178" t="s">
        <v>36</v>
      </c>
      <c r="F51" s="1178"/>
      <c r="G51" s="1178"/>
      <c r="H51" s="1179"/>
      <c r="I51" s="86">
        <v>320</v>
      </c>
      <c r="J51" s="87">
        <v>286</v>
      </c>
      <c r="K51" s="87">
        <v>317</v>
      </c>
      <c r="L51" s="87">
        <v>335</v>
      </c>
      <c r="M51" s="88">
        <v>128</v>
      </c>
    </row>
    <row r="52" spans="2:13" ht="27.75" customHeight="1" x14ac:dyDescent="0.15">
      <c r="B52" s="1176"/>
      <c r="C52" s="1177"/>
      <c r="D52" s="85"/>
      <c r="E52" s="1178" t="s">
        <v>37</v>
      </c>
      <c r="F52" s="1178"/>
      <c r="G52" s="1178"/>
      <c r="H52" s="1179"/>
      <c r="I52" s="86">
        <v>30668</v>
      </c>
      <c r="J52" s="87">
        <v>30929</v>
      </c>
      <c r="K52" s="87">
        <v>30493</v>
      </c>
      <c r="L52" s="87">
        <v>29961</v>
      </c>
      <c r="M52" s="88">
        <v>29442</v>
      </c>
    </row>
    <row r="53" spans="2:13" ht="27.75" customHeight="1" thickBot="1" x14ac:dyDescent="0.2">
      <c r="B53" s="1180" t="s">
        <v>21</v>
      </c>
      <c r="C53" s="1181"/>
      <c r="D53" s="92"/>
      <c r="E53" s="1182" t="s">
        <v>38</v>
      </c>
      <c r="F53" s="1182"/>
      <c r="G53" s="1182"/>
      <c r="H53" s="1183"/>
      <c r="I53" s="93">
        <v>-7077</v>
      </c>
      <c r="J53" s="94">
        <v>-7960</v>
      </c>
      <c r="K53" s="94">
        <v>-11024</v>
      </c>
      <c r="L53" s="94">
        <v>-12496</v>
      </c>
      <c r="M53" s="95">
        <v>-13190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550</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550</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552</v>
      </c>
      <c r="I42" s="1201"/>
      <c r="J42" s="1201"/>
      <c r="K42" s="1201"/>
      <c r="L42" s="246"/>
      <c r="M42" s="246"/>
      <c r="N42" s="246"/>
      <c r="O42" s="246"/>
    </row>
    <row r="43" spans="2:17" x14ac:dyDescent="0.15">
      <c r="B43" s="250"/>
      <c r="C43" s="246"/>
      <c r="D43" s="246"/>
      <c r="E43" s="246"/>
      <c r="F43" s="246"/>
      <c r="G43" s="1202" t="s">
        <v>553</v>
      </c>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554</v>
      </c>
    </row>
    <row r="50" spans="1:17" x14ac:dyDescent="0.15">
      <c r="B50" s="250"/>
      <c r="C50" s="246"/>
      <c r="D50" s="246"/>
      <c r="E50" s="246"/>
      <c r="F50" s="246"/>
      <c r="G50" s="1212"/>
      <c r="H50" s="1213"/>
      <c r="I50" s="1213"/>
      <c r="J50" s="1214"/>
      <c r="K50" s="1215" t="s">
        <v>517</v>
      </c>
      <c r="L50" s="1215" t="s">
        <v>518</v>
      </c>
      <c r="M50" s="1215" t="s">
        <v>519</v>
      </c>
      <c r="N50" s="1215" t="s">
        <v>520</v>
      </c>
      <c r="O50" s="1215" t="s">
        <v>521</v>
      </c>
    </row>
    <row r="51" spans="1:17" x14ac:dyDescent="0.15">
      <c r="B51" s="250"/>
      <c r="C51" s="246"/>
      <c r="D51" s="246"/>
      <c r="E51" s="246"/>
      <c r="F51" s="246"/>
      <c r="G51" s="1216" t="s">
        <v>555</v>
      </c>
      <c r="H51" s="1217"/>
      <c r="I51" s="1218" t="s">
        <v>556</v>
      </c>
      <c r="J51" s="1218"/>
      <c r="K51" s="1219"/>
      <c r="L51" s="1219"/>
      <c r="M51" s="1219"/>
      <c r="N51" s="1220"/>
      <c r="O51" s="1219"/>
    </row>
    <row r="52" spans="1:17" x14ac:dyDescent="0.15">
      <c r="B52" s="250"/>
      <c r="C52" s="246"/>
      <c r="D52" s="246"/>
      <c r="E52" s="246"/>
      <c r="F52" s="246"/>
      <c r="G52" s="1221"/>
      <c r="H52" s="1222"/>
      <c r="I52" s="1223"/>
      <c r="J52" s="1223"/>
      <c r="K52" s="1220"/>
      <c r="L52" s="1220"/>
      <c r="M52" s="1220"/>
      <c r="N52" s="1220"/>
      <c r="O52" s="1220"/>
    </row>
    <row r="53" spans="1:17" x14ac:dyDescent="0.15">
      <c r="A53" s="1224"/>
      <c r="B53" s="250"/>
      <c r="C53" s="246"/>
      <c r="D53" s="246"/>
      <c r="E53" s="246"/>
      <c r="F53" s="246"/>
      <c r="G53" s="1221"/>
      <c r="H53" s="1222"/>
      <c r="I53" s="1225" t="s">
        <v>557</v>
      </c>
      <c r="J53" s="1225"/>
      <c r="K53" s="1226"/>
      <c r="L53" s="1226"/>
      <c r="M53" s="1226"/>
      <c r="N53" s="1227">
        <v>53</v>
      </c>
      <c r="O53" s="1226"/>
    </row>
    <row r="54" spans="1:17" x14ac:dyDescent="0.15">
      <c r="A54" s="1224"/>
      <c r="B54" s="250"/>
      <c r="C54" s="246"/>
      <c r="D54" s="246"/>
      <c r="E54" s="246"/>
      <c r="F54" s="246"/>
      <c r="G54" s="1228"/>
      <c r="H54" s="1229"/>
      <c r="I54" s="1225"/>
      <c r="J54" s="1225"/>
      <c r="K54" s="1230"/>
      <c r="L54" s="1230"/>
      <c r="M54" s="1230"/>
      <c r="N54" s="1230"/>
      <c r="O54" s="1230"/>
    </row>
    <row r="55" spans="1:17" x14ac:dyDescent="0.15">
      <c r="A55" s="1224"/>
      <c r="B55" s="250"/>
      <c r="C55" s="246"/>
      <c r="D55" s="246"/>
      <c r="E55" s="246"/>
      <c r="F55" s="246"/>
      <c r="G55" s="1231" t="s">
        <v>558</v>
      </c>
      <c r="H55" s="1232"/>
      <c r="I55" s="1225" t="s">
        <v>556</v>
      </c>
      <c r="J55" s="1225"/>
      <c r="K55" s="1219"/>
      <c r="L55" s="1219"/>
      <c r="M55" s="1219"/>
      <c r="N55" s="1220">
        <v>32.799999999999997</v>
      </c>
      <c r="O55" s="1219"/>
    </row>
    <row r="56" spans="1:17" x14ac:dyDescent="0.15">
      <c r="A56" s="1224"/>
      <c r="B56" s="250"/>
      <c r="C56" s="246"/>
      <c r="D56" s="246"/>
      <c r="E56" s="246"/>
      <c r="F56" s="246"/>
      <c r="G56" s="1233"/>
      <c r="H56" s="1234"/>
      <c r="I56" s="1225"/>
      <c r="J56" s="1225"/>
      <c r="K56" s="1220"/>
      <c r="L56" s="1220"/>
      <c r="M56" s="1220"/>
      <c r="N56" s="1220"/>
      <c r="O56" s="1220"/>
    </row>
    <row r="57" spans="1:17" s="1224" customFormat="1" x14ac:dyDescent="0.15">
      <c r="B57" s="1235"/>
      <c r="C57" s="1201"/>
      <c r="D57" s="1201"/>
      <c r="E57" s="1201"/>
      <c r="F57" s="1201"/>
      <c r="G57" s="1233"/>
      <c r="H57" s="1234"/>
      <c r="I57" s="1236" t="s">
        <v>557</v>
      </c>
      <c r="J57" s="1236"/>
      <c r="K57" s="1226"/>
      <c r="L57" s="1226"/>
      <c r="M57" s="1226"/>
      <c r="N57" s="1227">
        <v>58.6</v>
      </c>
      <c r="O57" s="1226"/>
      <c r="P57" s="1237"/>
      <c r="Q57" s="1235"/>
    </row>
    <row r="58" spans="1:17" s="1224" customFormat="1" x14ac:dyDescent="0.15">
      <c r="A58" s="245"/>
      <c r="B58" s="1235"/>
      <c r="C58" s="1201"/>
      <c r="D58" s="1201"/>
      <c r="E58" s="1201"/>
      <c r="F58" s="1201"/>
      <c r="G58" s="1238"/>
      <c r="H58" s="1239"/>
      <c r="I58" s="1236"/>
      <c r="J58" s="1236"/>
      <c r="K58" s="1230"/>
      <c r="L58" s="1230"/>
      <c r="M58" s="1230"/>
      <c r="N58" s="1230"/>
      <c r="O58" s="1230"/>
      <c r="P58" s="1237"/>
      <c r="Q58" s="1235"/>
    </row>
    <row r="59" spans="1:17" s="1224" customFormat="1" x14ac:dyDescent="0.15">
      <c r="A59" s="245"/>
      <c r="B59" s="1235"/>
      <c r="C59" s="1201"/>
      <c r="D59" s="1201"/>
      <c r="E59" s="1201"/>
      <c r="F59" s="1201"/>
      <c r="G59" s="1201"/>
      <c r="H59" s="1201"/>
      <c r="I59" s="1201"/>
      <c r="J59" s="1201"/>
      <c r="K59" s="1240"/>
      <c r="L59" s="1240"/>
      <c r="M59" s="1240"/>
      <c r="N59" s="1240"/>
      <c r="O59" s="1240"/>
      <c r="P59" s="1237"/>
      <c r="Q59" s="1235"/>
    </row>
    <row r="60" spans="1:17" s="1224" customFormat="1" x14ac:dyDescent="0.15">
      <c r="A60" s="245"/>
      <c r="B60" s="1235"/>
      <c r="C60" s="1201"/>
      <c r="D60" s="1201"/>
      <c r="E60" s="1201"/>
      <c r="F60" s="1201"/>
      <c r="G60" s="1201"/>
      <c r="H60" s="1201"/>
      <c r="I60" s="1201"/>
      <c r="J60" s="1201"/>
      <c r="K60" s="1240"/>
      <c r="L60" s="1240"/>
      <c r="M60" s="1240"/>
      <c r="N60" s="1240"/>
      <c r="O60" s="1240"/>
      <c r="P60" s="1237"/>
      <c r="Q60" s="1235"/>
    </row>
    <row r="61" spans="1:17" s="1224" customFormat="1" x14ac:dyDescent="0.15">
      <c r="A61" s="245"/>
      <c r="B61" s="1241"/>
      <c r="C61" s="1242"/>
      <c r="D61" s="1242"/>
      <c r="E61" s="1242"/>
      <c r="F61" s="1242"/>
      <c r="G61" s="1242"/>
      <c r="H61" s="1242"/>
      <c r="I61" s="1242"/>
      <c r="J61" s="1242"/>
      <c r="K61" s="1242"/>
      <c r="L61" s="1242"/>
      <c r="M61" s="1243"/>
      <c r="N61" s="1243"/>
      <c r="O61" s="1243"/>
      <c r="P61" s="1244"/>
      <c r="Q61" s="1235"/>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1200" t="s">
        <v>552</v>
      </c>
      <c r="I64" s="1201"/>
      <c r="J64" s="1201"/>
      <c r="K64" s="1201"/>
      <c r="L64" s="246"/>
      <c r="M64" s="246"/>
      <c r="N64" s="246"/>
      <c r="O64" s="246"/>
    </row>
    <row r="65" spans="2:30" x14ac:dyDescent="0.15">
      <c r="B65" s="250"/>
      <c r="C65" s="246"/>
      <c r="D65" s="246"/>
      <c r="E65" s="246"/>
      <c r="F65" s="246"/>
      <c r="G65" s="1202" t="s">
        <v>560</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5"/>
      <c r="I70" s="1245"/>
      <c r="J70" s="1246"/>
      <c r="K70" s="1246"/>
      <c r="L70" s="1247"/>
      <c r="M70" s="1246"/>
      <c r="N70" s="1247"/>
      <c r="O70" s="1248"/>
    </row>
    <row r="71" spans="2:30" x14ac:dyDescent="0.15">
      <c r="B71" s="250"/>
      <c r="C71" s="246"/>
      <c r="D71" s="246"/>
      <c r="E71" s="246"/>
      <c r="F71" s="246"/>
      <c r="G71" s="1249" t="s">
        <v>561</v>
      </c>
      <c r="I71" s="1250"/>
      <c r="J71" s="1246"/>
      <c r="K71" s="1246"/>
      <c r="L71" s="1247"/>
      <c r="M71" s="1246"/>
      <c r="N71" s="1247"/>
      <c r="O71" s="1248"/>
    </row>
    <row r="72" spans="2:30" x14ac:dyDescent="0.15">
      <c r="B72" s="250"/>
      <c r="C72" s="246"/>
      <c r="D72" s="246"/>
      <c r="E72" s="246"/>
      <c r="F72" s="246"/>
      <c r="G72" s="1212"/>
      <c r="H72" s="1213"/>
      <c r="I72" s="1213"/>
      <c r="J72" s="1214"/>
      <c r="K72" s="1215" t="s">
        <v>517</v>
      </c>
      <c r="L72" s="1215" t="s">
        <v>518</v>
      </c>
      <c r="M72" s="1215" t="s">
        <v>519</v>
      </c>
      <c r="N72" s="1215" t="s">
        <v>520</v>
      </c>
      <c r="O72" s="1215" t="s">
        <v>521</v>
      </c>
    </row>
    <row r="73" spans="2:30" x14ac:dyDescent="0.15">
      <c r="B73" s="250"/>
      <c r="C73" s="246"/>
      <c r="D73" s="246"/>
      <c r="E73" s="246"/>
      <c r="F73" s="246"/>
      <c r="G73" s="1216" t="s">
        <v>555</v>
      </c>
      <c r="H73" s="1217"/>
      <c r="I73" s="1218" t="s">
        <v>556</v>
      </c>
      <c r="J73" s="1218"/>
      <c r="K73" s="1251"/>
      <c r="L73" s="1251"/>
      <c r="M73" s="1220"/>
      <c r="N73" s="1220"/>
      <c r="O73" s="1220"/>
      <c r="S73" s="245">
        <v>9.9</v>
      </c>
    </row>
    <row r="74" spans="2:30" x14ac:dyDescent="0.15">
      <c r="B74" s="250"/>
      <c r="C74" s="246"/>
      <c r="D74" s="246"/>
      <c r="E74" s="246"/>
      <c r="F74" s="246"/>
      <c r="G74" s="1221"/>
      <c r="H74" s="1222"/>
      <c r="I74" s="1223"/>
      <c r="J74" s="1223"/>
      <c r="K74" s="1251"/>
      <c r="L74" s="1251"/>
      <c r="M74" s="1220"/>
      <c r="N74" s="1220"/>
      <c r="O74" s="1220"/>
    </row>
    <row r="75" spans="2:30" x14ac:dyDescent="0.15">
      <c r="B75" s="250"/>
      <c r="C75" s="246"/>
      <c r="D75" s="246"/>
      <c r="E75" s="246"/>
      <c r="F75" s="246"/>
      <c r="G75" s="1221"/>
      <c r="H75" s="1222"/>
      <c r="I75" s="1225" t="s">
        <v>562</v>
      </c>
      <c r="J75" s="1225"/>
      <c r="K75" s="1227">
        <v>11</v>
      </c>
      <c r="L75" s="1227">
        <v>10.8</v>
      </c>
      <c r="M75" s="1227">
        <v>10.1</v>
      </c>
      <c r="N75" s="1227">
        <v>9.1999999999999993</v>
      </c>
      <c r="O75" s="1227">
        <v>7.3</v>
      </c>
      <c r="U75" s="245">
        <v>81.2</v>
      </c>
      <c r="W75" s="245">
        <v>87.2</v>
      </c>
      <c r="Y75" s="245">
        <v>99.8</v>
      </c>
      <c r="AA75" s="245">
        <v>109.5</v>
      </c>
      <c r="AC75" s="245">
        <v>115.2</v>
      </c>
    </row>
    <row r="76" spans="2:30" x14ac:dyDescent="0.15">
      <c r="B76" s="250"/>
      <c r="C76" s="246"/>
      <c r="D76" s="246"/>
      <c r="E76" s="246"/>
      <c r="F76" s="246"/>
      <c r="G76" s="1228"/>
      <c r="H76" s="1229"/>
      <c r="I76" s="1225"/>
      <c r="J76" s="1225"/>
      <c r="K76" s="1230"/>
      <c r="L76" s="1230"/>
      <c r="M76" s="1230"/>
      <c r="N76" s="1230"/>
      <c r="O76" s="1230"/>
    </row>
    <row r="77" spans="2:30" x14ac:dyDescent="0.15">
      <c r="B77" s="250"/>
      <c r="C77" s="246"/>
      <c r="D77" s="246"/>
      <c r="E77" s="246"/>
      <c r="F77" s="246"/>
      <c r="G77" s="1231" t="s">
        <v>558</v>
      </c>
      <c r="H77" s="1232"/>
      <c r="I77" s="1225" t="s">
        <v>556</v>
      </c>
      <c r="J77" s="1225"/>
      <c r="K77" s="1251">
        <v>52.6</v>
      </c>
      <c r="L77" s="1251">
        <v>41.3</v>
      </c>
      <c r="M77" s="1220">
        <v>33</v>
      </c>
      <c r="N77" s="1220">
        <v>32.799999999999997</v>
      </c>
      <c r="O77" s="1220">
        <v>54.6</v>
      </c>
      <c r="R77" s="245">
        <v>12.3</v>
      </c>
      <c r="T77" s="245">
        <v>11.1</v>
      </c>
    </row>
    <row r="78" spans="2:30" x14ac:dyDescent="0.15">
      <c r="B78" s="250"/>
      <c r="C78" s="246"/>
      <c r="D78" s="246"/>
      <c r="E78" s="246"/>
      <c r="F78" s="246"/>
      <c r="G78" s="1233"/>
      <c r="H78" s="1234"/>
      <c r="I78" s="1225"/>
      <c r="J78" s="1225"/>
      <c r="K78" s="1251"/>
      <c r="L78" s="1251"/>
      <c r="M78" s="1220"/>
      <c r="N78" s="1220"/>
      <c r="O78" s="1220"/>
    </row>
    <row r="79" spans="2:30" x14ac:dyDescent="0.15">
      <c r="B79" s="250"/>
      <c r="C79" s="246"/>
      <c r="D79" s="246"/>
      <c r="E79" s="246"/>
      <c r="F79" s="246"/>
      <c r="G79" s="1233"/>
      <c r="H79" s="1234"/>
      <c r="I79" s="1252" t="s">
        <v>562</v>
      </c>
      <c r="J79" s="1236"/>
      <c r="K79" s="1253">
        <v>10.4</v>
      </c>
      <c r="L79" s="1253">
        <v>9.6</v>
      </c>
      <c r="M79" s="1253">
        <v>8.5</v>
      </c>
      <c r="N79" s="1253">
        <v>9.5</v>
      </c>
      <c r="O79" s="1253">
        <v>10</v>
      </c>
      <c r="V79" s="245">
        <v>53.5</v>
      </c>
      <c r="X79" s="245">
        <v>48.2</v>
      </c>
      <c r="Z79" s="245">
        <v>34.200000000000003</v>
      </c>
      <c r="AB79" s="245">
        <v>30.3</v>
      </c>
      <c r="AD79" s="245">
        <v>28.9</v>
      </c>
    </row>
    <row r="80" spans="2:30" x14ac:dyDescent="0.15">
      <c r="B80" s="250"/>
      <c r="C80" s="246"/>
      <c r="D80" s="246"/>
      <c r="E80" s="246"/>
      <c r="F80" s="246"/>
      <c r="G80" s="1238"/>
      <c r="H80" s="1239"/>
      <c r="I80" s="1236"/>
      <c r="J80" s="1236"/>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81726</v>
      </c>
      <c r="E3" s="118"/>
      <c r="F3" s="119">
        <v>52678</v>
      </c>
      <c r="G3" s="120"/>
      <c r="H3" s="121"/>
    </row>
    <row r="4" spans="1:8" x14ac:dyDescent="0.15">
      <c r="A4" s="122"/>
      <c r="B4" s="123"/>
      <c r="C4" s="124"/>
      <c r="D4" s="125">
        <v>51675</v>
      </c>
      <c r="E4" s="126"/>
      <c r="F4" s="127">
        <v>30185</v>
      </c>
      <c r="G4" s="128"/>
      <c r="H4" s="129"/>
    </row>
    <row r="5" spans="1:8" x14ac:dyDescent="0.15">
      <c r="A5" s="110" t="s">
        <v>511</v>
      </c>
      <c r="B5" s="115"/>
      <c r="C5" s="116"/>
      <c r="D5" s="117">
        <v>93166</v>
      </c>
      <c r="E5" s="118"/>
      <c r="F5" s="119">
        <v>69560</v>
      </c>
      <c r="G5" s="120"/>
      <c r="H5" s="121"/>
    </row>
    <row r="6" spans="1:8" x14ac:dyDescent="0.15">
      <c r="A6" s="122"/>
      <c r="B6" s="123"/>
      <c r="C6" s="124"/>
      <c r="D6" s="125">
        <v>56340</v>
      </c>
      <c r="E6" s="126"/>
      <c r="F6" s="127">
        <v>35305</v>
      </c>
      <c r="G6" s="128"/>
      <c r="H6" s="129"/>
    </row>
    <row r="7" spans="1:8" x14ac:dyDescent="0.15">
      <c r="A7" s="110" t="s">
        <v>512</v>
      </c>
      <c r="B7" s="115"/>
      <c r="C7" s="116"/>
      <c r="D7" s="117">
        <v>93224</v>
      </c>
      <c r="E7" s="118"/>
      <c r="F7" s="119">
        <v>65988</v>
      </c>
      <c r="G7" s="120"/>
      <c r="H7" s="121"/>
    </row>
    <row r="8" spans="1:8" x14ac:dyDescent="0.15">
      <c r="A8" s="122"/>
      <c r="B8" s="123"/>
      <c r="C8" s="124"/>
      <c r="D8" s="125">
        <v>52732</v>
      </c>
      <c r="E8" s="126"/>
      <c r="F8" s="127">
        <v>36473</v>
      </c>
      <c r="G8" s="128"/>
      <c r="H8" s="129"/>
    </row>
    <row r="9" spans="1:8" x14ac:dyDescent="0.15">
      <c r="A9" s="110" t="s">
        <v>513</v>
      </c>
      <c r="B9" s="115"/>
      <c r="C9" s="116"/>
      <c r="D9" s="117">
        <v>85798</v>
      </c>
      <c r="E9" s="118"/>
      <c r="F9" s="119">
        <v>87974</v>
      </c>
      <c r="G9" s="120"/>
      <c r="H9" s="121"/>
    </row>
    <row r="10" spans="1:8" x14ac:dyDescent="0.15">
      <c r="A10" s="122"/>
      <c r="B10" s="123"/>
      <c r="C10" s="124"/>
      <c r="D10" s="125">
        <v>61486</v>
      </c>
      <c r="E10" s="126"/>
      <c r="F10" s="127">
        <v>48183</v>
      </c>
      <c r="G10" s="128"/>
      <c r="H10" s="129"/>
    </row>
    <row r="11" spans="1:8" x14ac:dyDescent="0.15">
      <c r="A11" s="110" t="s">
        <v>514</v>
      </c>
      <c r="B11" s="115"/>
      <c r="C11" s="116"/>
      <c r="D11" s="117">
        <v>80329</v>
      </c>
      <c r="E11" s="118"/>
      <c r="F11" s="119">
        <v>83280</v>
      </c>
      <c r="G11" s="120"/>
      <c r="H11" s="121"/>
    </row>
    <row r="12" spans="1:8" x14ac:dyDescent="0.15">
      <c r="A12" s="122"/>
      <c r="B12" s="123"/>
      <c r="C12" s="130"/>
      <c r="D12" s="125">
        <v>61751</v>
      </c>
      <c r="E12" s="126"/>
      <c r="F12" s="127">
        <v>43123</v>
      </c>
      <c r="G12" s="128"/>
      <c r="H12" s="129"/>
    </row>
    <row r="13" spans="1:8" x14ac:dyDescent="0.15">
      <c r="A13" s="110"/>
      <c r="B13" s="115"/>
      <c r="C13" s="131"/>
      <c r="D13" s="132">
        <v>86849</v>
      </c>
      <c r="E13" s="133"/>
      <c r="F13" s="134">
        <v>71896</v>
      </c>
      <c r="G13" s="135"/>
      <c r="H13" s="121"/>
    </row>
    <row r="14" spans="1:8" x14ac:dyDescent="0.15">
      <c r="A14" s="122"/>
      <c r="B14" s="123"/>
      <c r="C14" s="124"/>
      <c r="D14" s="125">
        <v>56797</v>
      </c>
      <c r="E14" s="126"/>
      <c r="F14" s="127">
        <v>38654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1.96</v>
      </c>
      <c r="C19" s="136">
        <f>ROUND(VALUE(SUBSTITUTE(実質収支比率等に係る経年分析!G$48,"▲","-")),2)</f>
        <v>12.99</v>
      </c>
      <c r="D19" s="136">
        <f>ROUND(VALUE(SUBSTITUTE(実質収支比率等に係る経年分析!H$48,"▲","-")),2)</f>
        <v>9.49</v>
      </c>
      <c r="E19" s="136">
        <f>ROUND(VALUE(SUBSTITUTE(実質収支比率等に係る経年分析!I$48,"▲","-")),2)</f>
        <v>10.24</v>
      </c>
      <c r="F19" s="136">
        <f>ROUND(VALUE(SUBSTITUTE(実質収支比率等に係る経年分析!J$48,"▲","-")),2)</f>
        <v>10</v>
      </c>
    </row>
    <row r="20" spans="1:11" x14ac:dyDescent="0.15">
      <c r="A20" s="136" t="s">
        <v>43</v>
      </c>
      <c r="B20" s="136">
        <f>ROUND(VALUE(SUBSTITUTE(実質収支比率等に係る経年分析!F$47,"▲","-")),2)</f>
        <v>22.56</v>
      </c>
      <c r="C20" s="136">
        <f>ROUND(VALUE(SUBSTITUTE(実質収支比率等に係る経年分析!G$47,"▲","-")),2)</f>
        <v>22.39</v>
      </c>
      <c r="D20" s="136">
        <f>ROUND(VALUE(SUBSTITUTE(実質収支比率等に係る経年分析!H$47,"▲","-")),2)</f>
        <v>22.69</v>
      </c>
      <c r="E20" s="136">
        <f>ROUND(VALUE(SUBSTITUTE(実質収支比率等に係る経年分析!I$47,"▲","-")),2)</f>
        <v>22.8</v>
      </c>
      <c r="F20" s="136">
        <f>ROUND(VALUE(SUBSTITUTE(実質収支比率等に係る経年分析!J$47,"▲","-")),2)</f>
        <v>23.4</v>
      </c>
    </row>
    <row r="21" spans="1:11" x14ac:dyDescent="0.15">
      <c r="A21" s="136" t="s">
        <v>44</v>
      </c>
      <c r="B21" s="136">
        <f>IF(ISNUMBER(VALUE(SUBSTITUTE(実質収支比率等に係る経年分析!F$49,"▲","-"))),ROUND(VALUE(SUBSTITUTE(実質収支比率等に係る経年分析!F$49,"▲","-")),2),NA())</f>
        <v>1.2</v>
      </c>
      <c r="C21" s="136">
        <f>IF(ISNUMBER(VALUE(SUBSTITUTE(実質収支比率等に係る経年分析!G$49,"▲","-"))),ROUND(VALUE(SUBSTITUTE(実質収支比率等に係る経年分析!G$49,"▲","-")),2),NA())</f>
        <v>11.07</v>
      </c>
      <c r="D21" s="136">
        <f>IF(ISNUMBER(VALUE(SUBSTITUTE(実質収支比率等に係る経年分析!H$49,"▲","-"))),ROUND(VALUE(SUBSTITUTE(実質収支比率等に係る経年分析!H$49,"▲","-")),2),NA())</f>
        <v>-3.59</v>
      </c>
      <c r="E21" s="136">
        <f>IF(ISNUMBER(VALUE(SUBSTITUTE(実質収支比率等に係る経年分析!I$49,"▲","-"))),ROUND(VALUE(SUBSTITUTE(実質収支比率等に係る経年分析!I$49,"▲","-")),2),NA())</f>
        <v>8.58</v>
      </c>
      <c r="F21" s="136">
        <f>IF(ISNUMBER(VALUE(SUBSTITUTE(実質収支比率等に係る経年分析!J$49,"▲","-"))),ROUND(VALUE(SUBSTITUTE(実質収支比率等に係る経年分析!J$49,"▲","-")),2),NA())</f>
        <v>13.82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1.51</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1.87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2.11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9.48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10.24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3771</v>
      </c>
      <c r="E42" s="138"/>
      <c r="F42" s="138"/>
      <c r="G42" s="138">
        <f>'実質公債費比率（分子）の構造'!L$52</f>
        <v>3794</v>
      </c>
      <c r="H42" s="138"/>
      <c r="I42" s="138"/>
      <c r="J42" s="138">
        <f>'実質公債費比率（分子）の構造'!M$52</f>
        <v>3860</v>
      </c>
      <c r="K42" s="138"/>
      <c r="L42" s="138"/>
      <c r="M42" s="138">
        <f>'実質公債費比率（分子）の構造'!N$52</f>
        <v>3761</v>
      </c>
      <c r="N42" s="138"/>
      <c r="O42" s="138"/>
      <c r="P42" s="138">
        <f>'実質公債費比率（分子）の構造'!O$52</f>
        <v>3781</v>
      </c>
    </row>
    <row r="43" spans="1:16" x14ac:dyDescent="0.15">
      <c r="A43" s="138" t="s">
        <v>52</v>
      </c>
      <c r="B43" s="138">
        <f>'実質公債費比率（分子）の構造'!K$51</f>
        <v>1</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6</v>
      </c>
      <c r="C44" s="138"/>
      <c r="D44" s="138"/>
      <c r="E44" s="138">
        <f>'実質公債費比率（分子）の構造'!L$50</f>
        <v>12</v>
      </c>
      <c r="F44" s="138"/>
      <c r="G44" s="138"/>
      <c r="H44" s="138">
        <f>'実質公債費比率（分子）の構造'!M$50</f>
        <v>11</v>
      </c>
      <c r="I44" s="138"/>
      <c r="J44" s="138"/>
      <c r="K44" s="138">
        <f>'実質公債費比率（分子）の構造'!N$50</f>
        <v>14</v>
      </c>
      <c r="L44" s="138"/>
      <c r="M44" s="138"/>
      <c r="N44" s="138">
        <f>'実質公債費比率（分子）の構造'!O$50</f>
        <v>14</v>
      </c>
      <c r="O44" s="138"/>
      <c r="P44" s="138"/>
    </row>
    <row r="45" spans="1:16" x14ac:dyDescent="0.15">
      <c r="A45" s="138" t="s">
        <v>54</v>
      </c>
      <c r="B45" s="138">
        <f>'実質公債費比率（分子）の構造'!K$49</f>
        <v>196</v>
      </c>
      <c r="C45" s="138"/>
      <c r="D45" s="138"/>
      <c r="E45" s="138">
        <f>'実質公債費比率（分子）の構造'!L$49</f>
        <v>162</v>
      </c>
      <c r="F45" s="138"/>
      <c r="G45" s="138"/>
      <c r="H45" s="138">
        <f>'実質公債費比率（分子）の構造'!M$49</f>
        <v>166</v>
      </c>
      <c r="I45" s="138"/>
      <c r="J45" s="138"/>
      <c r="K45" s="138">
        <f>'実質公債費比率（分子）の構造'!N$49</f>
        <v>187</v>
      </c>
      <c r="L45" s="138"/>
      <c r="M45" s="138"/>
      <c r="N45" s="138">
        <f>'実質公債費比率（分子）の構造'!O$49</f>
        <v>137</v>
      </c>
      <c r="O45" s="138"/>
      <c r="P45" s="138"/>
    </row>
    <row r="46" spans="1:16" x14ac:dyDescent="0.15">
      <c r="A46" s="138" t="s">
        <v>55</v>
      </c>
      <c r="B46" s="138">
        <f>'実質公債費比率（分子）の構造'!K$48</f>
        <v>589</v>
      </c>
      <c r="C46" s="138"/>
      <c r="D46" s="138"/>
      <c r="E46" s="138">
        <f>'実質公債費比率（分子）の構造'!L$48</f>
        <v>584</v>
      </c>
      <c r="F46" s="138"/>
      <c r="G46" s="138"/>
      <c r="H46" s="138">
        <f>'実質公債費比率（分子）の構造'!M$48</f>
        <v>609</v>
      </c>
      <c r="I46" s="138"/>
      <c r="J46" s="138"/>
      <c r="K46" s="138">
        <f>'実質公債費比率（分子）の構造'!N$48</f>
        <v>600</v>
      </c>
      <c r="L46" s="138"/>
      <c r="M46" s="138"/>
      <c r="N46" s="138">
        <f>'実質公債費比率（分子）の構造'!O$48</f>
        <v>501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4736</v>
      </c>
      <c r="C49" s="138"/>
      <c r="D49" s="138"/>
      <c r="E49" s="138">
        <f>'実質公債費比率（分子）の構造'!L$45</f>
        <v>4619</v>
      </c>
      <c r="F49" s="138"/>
      <c r="G49" s="138"/>
      <c r="H49" s="138">
        <f>'実質公債費比率（分子）の構造'!M$45</f>
        <v>4507</v>
      </c>
      <c r="I49" s="138"/>
      <c r="J49" s="138"/>
      <c r="K49" s="138">
        <f>'実質公債費比率（分子）の構造'!N$45</f>
        <v>4285</v>
      </c>
      <c r="L49" s="138"/>
      <c r="M49" s="138"/>
      <c r="N49" s="138">
        <f>'実質公債費比率（分子）の構造'!O$45</f>
        <v>3780</v>
      </c>
      <c r="O49" s="138"/>
      <c r="P49" s="138"/>
    </row>
    <row r="50" spans="1:16" x14ac:dyDescent="0.15">
      <c r="A50" s="138" t="s">
        <v>59</v>
      </c>
      <c r="B50" s="138" t="e">
        <f>NA()</f>
        <v>#N/A</v>
      </c>
      <c r="C50" s="138">
        <f>IF(ISNUMBER('実質公債費比率（分子）の構造'!K$53),'実質公債費比率（分子）の構造'!K$53,NA())</f>
        <v>1757</v>
      </c>
      <c r="D50" s="138" t="e">
        <f>NA()</f>
        <v>#N/A</v>
      </c>
      <c r="E50" s="138" t="e">
        <f>NA()</f>
        <v>#N/A</v>
      </c>
      <c r="F50" s="138">
        <f>IF(ISNUMBER('実質公債費比率（分子）の構造'!L$53),'実質公債費比率（分子）の構造'!L$53,NA())</f>
        <v>1584</v>
      </c>
      <c r="G50" s="138" t="e">
        <f>NA()</f>
        <v>#N/A</v>
      </c>
      <c r="H50" s="138" t="e">
        <f>NA()</f>
        <v>#N/A</v>
      </c>
      <c r="I50" s="138">
        <f>IF(ISNUMBER('実質公債費比率（分子）の構造'!M$53),'実質公債費比率（分子）の構造'!M$53,NA())</f>
        <v>1433</v>
      </c>
      <c r="J50" s="138" t="e">
        <f>NA()</f>
        <v>#N/A</v>
      </c>
      <c r="K50" s="138" t="e">
        <f>NA()</f>
        <v>#N/A</v>
      </c>
      <c r="L50" s="138">
        <f>IF(ISNUMBER('実質公債費比率（分子）の構造'!N$53),'実質公債費比率（分子）の構造'!N$53,NA())</f>
        <v>1325</v>
      </c>
      <c r="M50" s="138" t="e">
        <f>NA()</f>
        <v>#N/A</v>
      </c>
      <c r="N50" s="138" t="e">
        <f>NA()</f>
        <v>#N/A</v>
      </c>
      <c r="O50" s="138">
        <f>IF(ISNUMBER('実質公債費比率（分子）の構造'!O$53),'実質公債費比率（分子）の構造'!O$53,NA())</f>
        <v>651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30668</v>
      </c>
      <c r="E56" s="137"/>
      <c r="F56" s="137"/>
      <c r="G56" s="137">
        <f>'将来負担比率（分子）の構造'!J$52</f>
        <v>30929</v>
      </c>
      <c r="H56" s="137"/>
      <c r="I56" s="137"/>
      <c r="J56" s="137">
        <f>'将来負担比率（分子）の構造'!K$52</f>
        <v>30493</v>
      </c>
      <c r="K56" s="137"/>
      <c r="L56" s="137"/>
      <c r="M56" s="137">
        <f>'将来負担比率（分子）の構造'!L$52</f>
        <v>29961</v>
      </c>
      <c r="N56" s="137"/>
      <c r="O56" s="137"/>
      <c r="P56" s="137">
        <f>'将来負担比率（分子）の構造'!M$52</f>
        <v>29442</v>
      </c>
    </row>
    <row r="57" spans="1:16" x14ac:dyDescent="0.15">
      <c r="A57" s="137" t="s">
        <v>36</v>
      </c>
      <c r="B57" s="137"/>
      <c r="C57" s="137"/>
      <c r="D57" s="137">
        <f>'将来負担比率（分子）の構造'!I$51</f>
        <v>320</v>
      </c>
      <c r="E57" s="137"/>
      <c r="F57" s="137"/>
      <c r="G57" s="137">
        <f>'将来負担比率（分子）の構造'!J$51</f>
        <v>286</v>
      </c>
      <c r="H57" s="137"/>
      <c r="I57" s="137"/>
      <c r="J57" s="137">
        <f>'将来負担比率（分子）の構造'!K$51</f>
        <v>317</v>
      </c>
      <c r="K57" s="137"/>
      <c r="L57" s="137"/>
      <c r="M57" s="137">
        <f>'将来負担比率（分子）の構造'!L$51</f>
        <v>335</v>
      </c>
      <c r="N57" s="137"/>
      <c r="O57" s="137"/>
      <c r="P57" s="137">
        <f>'将来負担比率（分子）の構造'!M$51</f>
        <v>128</v>
      </c>
    </row>
    <row r="58" spans="1:16" x14ac:dyDescent="0.15">
      <c r="A58" s="137" t="s">
        <v>35</v>
      </c>
      <c r="B58" s="137"/>
      <c r="C58" s="137"/>
      <c r="D58" s="137">
        <f>'将来負担比率（分子）の構造'!I$50</f>
        <v>17097</v>
      </c>
      <c r="E58" s="137"/>
      <c r="F58" s="137"/>
      <c r="G58" s="137">
        <f>'将来負担比率（分子）の構造'!J$50</f>
        <v>17120</v>
      </c>
      <c r="H58" s="137"/>
      <c r="I58" s="137"/>
      <c r="J58" s="137">
        <f>'将来負担比率（分子）の構造'!K$50</f>
        <v>19486</v>
      </c>
      <c r="K58" s="137"/>
      <c r="L58" s="137"/>
      <c r="M58" s="137">
        <f>'将来負担比率（分子）の構造'!L$50</f>
        <v>19084</v>
      </c>
      <c r="N58" s="137"/>
      <c r="O58" s="137"/>
      <c r="P58" s="137">
        <f>'将来負担比率（分子）の構造'!M$50</f>
        <v>17362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5419</v>
      </c>
      <c r="C62" s="137"/>
      <c r="D62" s="137"/>
      <c r="E62" s="137">
        <f>'将来負担比率（分子）の構造'!J$45</f>
        <v>5111</v>
      </c>
      <c r="F62" s="137"/>
      <c r="G62" s="137"/>
      <c r="H62" s="137">
        <f>'将来負担比率（分子）の構造'!K$45</f>
        <v>4524</v>
      </c>
      <c r="I62" s="137"/>
      <c r="J62" s="137"/>
      <c r="K62" s="137">
        <f>'将来負担比率（分子）の構造'!L$45</f>
        <v>4233</v>
      </c>
      <c r="L62" s="137"/>
      <c r="M62" s="137"/>
      <c r="N62" s="137">
        <f>'将来負担比率（分子）の構造'!M$45</f>
        <v>4138</v>
      </c>
      <c r="O62" s="137"/>
      <c r="P62" s="137"/>
    </row>
    <row r="63" spans="1:16" x14ac:dyDescent="0.15">
      <c r="A63" s="137" t="s">
        <v>28</v>
      </c>
      <c r="B63" s="137">
        <f>'将来負担比率（分子）の構造'!I$44</f>
        <v>666</v>
      </c>
      <c r="C63" s="137"/>
      <c r="D63" s="137"/>
      <c r="E63" s="137">
        <f>'将来負担比率（分子）の構造'!J$44</f>
        <v>633</v>
      </c>
      <c r="F63" s="137"/>
      <c r="G63" s="137"/>
      <c r="H63" s="137">
        <f>'将来負担比率（分子）の構造'!K$44</f>
        <v>586</v>
      </c>
      <c r="I63" s="137"/>
      <c r="J63" s="137"/>
      <c r="K63" s="137">
        <f>'将来負担比率（分子）の構造'!L$44</f>
        <v>479</v>
      </c>
      <c r="L63" s="137"/>
      <c r="M63" s="137"/>
      <c r="N63" s="137">
        <f>'将来負担比率（分子）の構造'!M$44</f>
        <v>255</v>
      </c>
      <c r="O63" s="137"/>
      <c r="P63" s="137"/>
    </row>
    <row r="64" spans="1:16" x14ac:dyDescent="0.15">
      <c r="A64" s="137" t="s">
        <v>27</v>
      </c>
      <c r="B64" s="137">
        <f>'将来負担比率（分子）の構造'!I$43</f>
        <v>6547</v>
      </c>
      <c r="C64" s="137"/>
      <c r="D64" s="137"/>
      <c r="E64" s="137">
        <f>'将来負担比率（分子）の構造'!J$43</f>
        <v>6903</v>
      </c>
      <c r="F64" s="137"/>
      <c r="G64" s="137"/>
      <c r="H64" s="137">
        <f>'将来負担比率（分子）の構造'!K$43</f>
        <v>7266</v>
      </c>
      <c r="I64" s="137"/>
      <c r="J64" s="137"/>
      <c r="K64" s="137">
        <f>'将来負担比率（分子）の構造'!L$43</f>
        <v>6885</v>
      </c>
      <c r="L64" s="137"/>
      <c r="M64" s="137"/>
      <c r="N64" s="137">
        <f>'将来負担比率（分子）の構造'!M$43</f>
        <v>6839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28375</v>
      </c>
      <c r="C66" s="137"/>
      <c r="D66" s="137"/>
      <c r="E66" s="137">
        <f>'将来負担比率（分子）の構造'!J$41</f>
        <v>27727</v>
      </c>
      <c r="F66" s="137"/>
      <c r="G66" s="137"/>
      <c r="H66" s="137">
        <f>'将来負担比率（分子）の構造'!K$41</f>
        <v>26896</v>
      </c>
      <c r="I66" s="137"/>
      <c r="J66" s="137"/>
      <c r="K66" s="137">
        <f>'将来負担比率（分子）の構造'!L$41</f>
        <v>25288</v>
      </c>
      <c r="L66" s="137"/>
      <c r="M66" s="137"/>
      <c r="N66" s="137">
        <f>'将来負担比率（分子）の構造'!M$41</f>
        <v>22510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3686381</v>
      </c>
      <c r="S5" s="641"/>
      <c r="T5" s="641"/>
      <c r="U5" s="641"/>
      <c r="V5" s="641"/>
      <c r="W5" s="641"/>
      <c r="X5" s="641"/>
      <c r="Y5" s="688"/>
      <c r="Z5" s="701">
        <v>10.8</v>
      </c>
      <c r="AA5" s="701"/>
      <c r="AB5" s="701"/>
      <c r="AC5" s="701"/>
      <c r="AD5" s="702">
        <v>3686381</v>
      </c>
      <c r="AE5" s="702"/>
      <c r="AF5" s="702"/>
      <c r="AG5" s="702"/>
      <c r="AH5" s="702"/>
      <c r="AI5" s="702"/>
      <c r="AJ5" s="702"/>
      <c r="AK5" s="702"/>
      <c r="AL5" s="689">
        <v>20.399999999999999</v>
      </c>
      <c r="AM5" s="658"/>
      <c r="AN5" s="658"/>
      <c r="AO5" s="690"/>
      <c r="AP5" s="677" t="s">
        <v>209</v>
      </c>
      <c r="AQ5" s="678"/>
      <c r="AR5" s="678"/>
      <c r="AS5" s="678"/>
      <c r="AT5" s="678"/>
      <c r="AU5" s="678"/>
      <c r="AV5" s="678"/>
      <c r="AW5" s="678"/>
      <c r="AX5" s="678"/>
      <c r="AY5" s="678"/>
      <c r="AZ5" s="678"/>
      <c r="BA5" s="678"/>
      <c r="BB5" s="678"/>
      <c r="BC5" s="678"/>
      <c r="BD5" s="678"/>
      <c r="BE5" s="678"/>
      <c r="BF5" s="679"/>
      <c r="BG5" s="590">
        <v>3664349</v>
      </c>
      <c r="BH5" s="591"/>
      <c r="BI5" s="591"/>
      <c r="BJ5" s="591"/>
      <c r="BK5" s="591"/>
      <c r="BL5" s="591"/>
      <c r="BM5" s="591"/>
      <c r="BN5" s="592"/>
      <c r="BO5" s="643">
        <v>99.4</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x14ac:dyDescent="0.15">
      <c r="B6" s="587" t="s">
        <v>214</v>
      </c>
      <c r="C6" s="588"/>
      <c r="D6" s="588"/>
      <c r="E6" s="588"/>
      <c r="F6" s="588"/>
      <c r="G6" s="588"/>
      <c r="H6" s="588"/>
      <c r="I6" s="588"/>
      <c r="J6" s="588"/>
      <c r="K6" s="588"/>
      <c r="L6" s="588"/>
      <c r="M6" s="588"/>
      <c r="N6" s="588"/>
      <c r="O6" s="588"/>
      <c r="P6" s="588"/>
      <c r="Q6" s="589"/>
      <c r="R6" s="590">
        <v>244190</v>
      </c>
      <c r="S6" s="591"/>
      <c r="T6" s="591"/>
      <c r="U6" s="591"/>
      <c r="V6" s="591"/>
      <c r="W6" s="591"/>
      <c r="X6" s="591"/>
      <c r="Y6" s="592"/>
      <c r="Z6" s="643">
        <v>0.7</v>
      </c>
      <c r="AA6" s="643"/>
      <c r="AB6" s="643"/>
      <c r="AC6" s="643"/>
      <c r="AD6" s="644">
        <v>244190</v>
      </c>
      <c r="AE6" s="644"/>
      <c r="AF6" s="644"/>
      <c r="AG6" s="644"/>
      <c r="AH6" s="644"/>
      <c r="AI6" s="644"/>
      <c r="AJ6" s="644"/>
      <c r="AK6" s="644"/>
      <c r="AL6" s="613">
        <v>1.4</v>
      </c>
      <c r="AM6" s="645"/>
      <c r="AN6" s="645"/>
      <c r="AO6" s="646"/>
      <c r="AP6" s="587" t="s">
        <v>215</v>
      </c>
      <c r="AQ6" s="588"/>
      <c r="AR6" s="588"/>
      <c r="AS6" s="588"/>
      <c r="AT6" s="588"/>
      <c r="AU6" s="588"/>
      <c r="AV6" s="588"/>
      <c r="AW6" s="588"/>
      <c r="AX6" s="588"/>
      <c r="AY6" s="588"/>
      <c r="AZ6" s="588"/>
      <c r="BA6" s="588"/>
      <c r="BB6" s="588"/>
      <c r="BC6" s="588"/>
      <c r="BD6" s="588"/>
      <c r="BE6" s="588"/>
      <c r="BF6" s="589"/>
      <c r="BG6" s="590">
        <v>3664349</v>
      </c>
      <c r="BH6" s="591"/>
      <c r="BI6" s="591"/>
      <c r="BJ6" s="591"/>
      <c r="BK6" s="591"/>
      <c r="BL6" s="591"/>
      <c r="BM6" s="591"/>
      <c r="BN6" s="592"/>
      <c r="BO6" s="643">
        <v>99.4</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241718</v>
      </c>
      <c r="CS6" s="591"/>
      <c r="CT6" s="591"/>
      <c r="CU6" s="591"/>
      <c r="CV6" s="591"/>
      <c r="CW6" s="591"/>
      <c r="CX6" s="591"/>
      <c r="CY6" s="592"/>
      <c r="CZ6" s="643">
        <v>0.8</v>
      </c>
      <c r="DA6" s="643"/>
      <c r="DB6" s="643"/>
      <c r="DC6" s="643"/>
      <c r="DD6" s="596">
        <v>28635</v>
      </c>
      <c r="DE6" s="591"/>
      <c r="DF6" s="591"/>
      <c r="DG6" s="591"/>
      <c r="DH6" s="591"/>
      <c r="DI6" s="591"/>
      <c r="DJ6" s="591"/>
      <c r="DK6" s="591"/>
      <c r="DL6" s="591"/>
      <c r="DM6" s="591"/>
      <c r="DN6" s="591"/>
      <c r="DO6" s="591"/>
      <c r="DP6" s="592"/>
      <c r="DQ6" s="596">
        <v>241718</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3464</v>
      </c>
      <c r="S7" s="591"/>
      <c r="T7" s="591"/>
      <c r="U7" s="591"/>
      <c r="V7" s="591"/>
      <c r="W7" s="591"/>
      <c r="X7" s="591"/>
      <c r="Y7" s="592"/>
      <c r="Z7" s="643">
        <v>0</v>
      </c>
      <c r="AA7" s="643"/>
      <c r="AB7" s="643"/>
      <c r="AC7" s="643"/>
      <c r="AD7" s="644">
        <v>3464</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1388375</v>
      </c>
      <c r="BH7" s="591"/>
      <c r="BI7" s="591"/>
      <c r="BJ7" s="591"/>
      <c r="BK7" s="591"/>
      <c r="BL7" s="591"/>
      <c r="BM7" s="591"/>
      <c r="BN7" s="592"/>
      <c r="BO7" s="643">
        <v>37.700000000000003</v>
      </c>
      <c r="BP7" s="643"/>
      <c r="BQ7" s="643"/>
      <c r="BR7" s="643"/>
      <c r="BS7" s="644" t="s">
        <v>210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3282236</v>
      </c>
      <c r="CS7" s="591"/>
      <c r="CT7" s="591"/>
      <c r="CU7" s="591"/>
      <c r="CV7" s="591"/>
      <c r="CW7" s="591"/>
      <c r="CX7" s="591"/>
      <c r="CY7" s="592"/>
      <c r="CZ7" s="643">
        <v>10.3</v>
      </c>
      <c r="DA7" s="643"/>
      <c r="DB7" s="643"/>
      <c r="DC7" s="643"/>
      <c r="DD7" s="596">
        <v>166797</v>
      </c>
      <c r="DE7" s="591"/>
      <c r="DF7" s="591"/>
      <c r="DG7" s="591"/>
      <c r="DH7" s="591"/>
      <c r="DI7" s="591"/>
      <c r="DJ7" s="591"/>
      <c r="DK7" s="591"/>
      <c r="DL7" s="591"/>
      <c r="DM7" s="591"/>
      <c r="DN7" s="591"/>
      <c r="DO7" s="591"/>
      <c r="DP7" s="592"/>
      <c r="DQ7" s="596">
        <v>2572999</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6938</v>
      </c>
      <c r="S8" s="591"/>
      <c r="T8" s="591"/>
      <c r="U8" s="591"/>
      <c r="V8" s="591"/>
      <c r="W8" s="591"/>
      <c r="X8" s="591"/>
      <c r="Y8" s="592"/>
      <c r="Z8" s="643">
        <v>0</v>
      </c>
      <c r="AA8" s="643"/>
      <c r="AB8" s="643"/>
      <c r="AC8" s="643"/>
      <c r="AD8" s="644">
        <v>6938</v>
      </c>
      <c r="AE8" s="644"/>
      <c r="AF8" s="644"/>
      <c r="AG8" s="644"/>
      <c r="AH8" s="644"/>
      <c r="AI8" s="644"/>
      <c r="AJ8" s="644"/>
      <c r="AK8" s="644"/>
      <c r="AL8" s="613">
        <v>0</v>
      </c>
      <c r="AM8" s="645"/>
      <c r="AN8" s="645"/>
      <c r="AO8" s="646"/>
      <c r="AP8" s="587" t="s">
        <v>221</v>
      </c>
      <c r="AQ8" s="588"/>
      <c r="AR8" s="588"/>
      <c r="AS8" s="588"/>
      <c r="AT8" s="588"/>
      <c r="AU8" s="588"/>
      <c r="AV8" s="588"/>
      <c r="AW8" s="588"/>
      <c r="AX8" s="588"/>
      <c r="AY8" s="588"/>
      <c r="AZ8" s="588"/>
      <c r="BA8" s="588"/>
      <c r="BB8" s="588"/>
      <c r="BC8" s="588"/>
      <c r="BD8" s="588"/>
      <c r="BE8" s="588"/>
      <c r="BF8" s="589"/>
      <c r="BG8" s="590">
        <v>70626</v>
      </c>
      <c r="BH8" s="591"/>
      <c r="BI8" s="591"/>
      <c r="BJ8" s="591"/>
      <c r="BK8" s="591"/>
      <c r="BL8" s="591"/>
      <c r="BM8" s="591"/>
      <c r="BN8" s="592"/>
      <c r="BO8" s="643">
        <v>1.9</v>
      </c>
      <c r="BP8" s="643"/>
      <c r="BQ8" s="643"/>
      <c r="BR8" s="643"/>
      <c r="BS8" s="596" t="s">
        <v>112</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9960125</v>
      </c>
      <c r="CS8" s="591"/>
      <c r="CT8" s="591"/>
      <c r="CU8" s="591"/>
      <c r="CV8" s="591"/>
      <c r="CW8" s="591"/>
      <c r="CX8" s="591"/>
      <c r="CY8" s="592"/>
      <c r="CZ8" s="643">
        <v>31.3</v>
      </c>
      <c r="DA8" s="643"/>
      <c r="DB8" s="643"/>
      <c r="DC8" s="643"/>
      <c r="DD8" s="596">
        <v>84302</v>
      </c>
      <c r="DE8" s="591"/>
      <c r="DF8" s="591"/>
      <c r="DG8" s="591"/>
      <c r="DH8" s="591"/>
      <c r="DI8" s="591"/>
      <c r="DJ8" s="591"/>
      <c r="DK8" s="591"/>
      <c r="DL8" s="591"/>
      <c r="DM8" s="591"/>
      <c r="DN8" s="591"/>
      <c r="DO8" s="591"/>
      <c r="DP8" s="592"/>
      <c r="DQ8" s="596">
        <v>4989677</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4041</v>
      </c>
      <c r="S9" s="591"/>
      <c r="T9" s="591"/>
      <c r="U9" s="591"/>
      <c r="V9" s="591"/>
      <c r="W9" s="591"/>
      <c r="X9" s="591"/>
      <c r="Y9" s="592"/>
      <c r="Z9" s="643">
        <v>0</v>
      </c>
      <c r="AA9" s="643"/>
      <c r="AB9" s="643"/>
      <c r="AC9" s="643"/>
      <c r="AD9" s="644">
        <v>4041</v>
      </c>
      <c r="AE9" s="644"/>
      <c r="AF9" s="644"/>
      <c r="AG9" s="644"/>
      <c r="AH9" s="644"/>
      <c r="AI9" s="644"/>
      <c r="AJ9" s="644"/>
      <c r="AK9" s="644"/>
      <c r="AL9" s="613">
        <v>0</v>
      </c>
      <c r="AM9" s="645"/>
      <c r="AN9" s="645"/>
      <c r="AO9" s="646"/>
      <c r="AP9" s="587" t="s">
        <v>224</v>
      </c>
      <c r="AQ9" s="588"/>
      <c r="AR9" s="588"/>
      <c r="AS9" s="588"/>
      <c r="AT9" s="588"/>
      <c r="AU9" s="588"/>
      <c r="AV9" s="588"/>
      <c r="AW9" s="588"/>
      <c r="AX9" s="588"/>
      <c r="AY9" s="588"/>
      <c r="AZ9" s="588"/>
      <c r="BA9" s="588"/>
      <c r="BB9" s="588"/>
      <c r="BC9" s="588"/>
      <c r="BD9" s="588"/>
      <c r="BE9" s="588"/>
      <c r="BF9" s="589"/>
      <c r="BG9" s="590">
        <v>1195285</v>
      </c>
      <c r="BH9" s="591"/>
      <c r="BI9" s="591"/>
      <c r="BJ9" s="591"/>
      <c r="BK9" s="591"/>
      <c r="BL9" s="591"/>
      <c r="BM9" s="591"/>
      <c r="BN9" s="592"/>
      <c r="BO9" s="643">
        <v>32.4</v>
      </c>
      <c r="BP9" s="643"/>
      <c r="BQ9" s="643"/>
      <c r="BR9" s="643"/>
      <c r="BS9" s="596" t="s">
        <v>112</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2876417</v>
      </c>
      <c r="CS9" s="591"/>
      <c r="CT9" s="591"/>
      <c r="CU9" s="591"/>
      <c r="CV9" s="591"/>
      <c r="CW9" s="591"/>
      <c r="CX9" s="591"/>
      <c r="CY9" s="592"/>
      <c r="CZ9" s="643">
        <v>9</v>
      </c>
      <c r="DA9" s="643"/>
      <c r="DB9" s="643"/>
      <c r="DC9" s="643"/>
      <c r="DD9" s="596">
        <v>320217</v>
      </c>
      <c r="DE9" s="591"/>
      <c r="DF9" s="591"/>
      <c r="DG9" s="591"/>
      <c r="DH9" s="591"/>
      <c r="DI9" s="591"/>
      <c r="DJ9" s="591"/>
      <c r="DK9" s="591"/>
      <c r="DL9" s="591"/>
      <c r="DM9" s="591"/>
      <c r="DN9" s="591"/>
      <c r="DO9" s="591"/>
      <c r="DP9" s="592"/>
      <c r="DQ9" s="596">
        <v>2583634</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767821</v>
      </c>
      <c r="S10" s="591"/>
      <c r="T10" s="591"/>
      <c r="U10" s="591"/>
      <c r="V10" s="591"/>
      <c r="W10" s="591"/>
      <c r="X10" s="591"/>
      <c r="Y10" s="592"/>
      <c r="Z10" s="643">
        <v>2.2999999999999998</v>
      </c>
      <c r="AA10" s="643"/>
      <c r="AB10" s="643"/>
      <c r="AC10" s="643"/>
      <c r="AD10" s="644">
        <v>767821</v>
      </c>
      <c r="AE10" s="644"/>
      <c r="AF10" s="644"/>
      <c r="AG10" s="644"/>
      <c r="AH10" s="644"/>
      <c r="AI10" s="644"/>
      <c r="AJ10" s="644"/>
      <c r="AK10" s="644"/>
      <c r="AL10" s="613">
        <v>4.3</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68383</v>
      </c>
      <c r="BH10" s="591"/>
      <c r="BI10" s="591"/>
      <c r="BJ10" s="591"/>
      <c r="BK10" s="591"/>
      <c r="BL10" s="591"/>
      <c r="BM10" s="591"/>
      <c r="BN10" s="592"/>
      <c r="BO10" s="643">
        <v>1.9</v>
      </c>
      <c r="BP10" s="643"/>
      <c r="BQ10" s="643"/>
      <c r="BR10" s="643"/>
      <c r="BS10" s="596" t="s">
        <v>112</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67405</v>
      </c>
      <c r="CS10" s="591"/>
      <c r="CT10" s="591"/>
      <c r="CU10" s="591"/>
      <c r="CV10" s="591"/>
      <c r="CW10" s="591"/>
      <c r="CX10" s="591"/>
      <c r="CY10" s="592"/>
      <c r="CZ10" s="643">
        <v>0.2</v>
      </c>
      <c r="DA10" s="643"/>
      <c r="DB10" s="643"/>
      <c r="DC10" s="643"/>
      <c r="DD10" s="596" t="s">
        <v>112</v>
      </c>
      <c r="DE10" s="591"/>
      <c r="DF10" s="591"/>
      <c r="DG10" s="591"/>
      <c r="DH10" s="591"/>
      <c r="DI10" s="591"/>
      <c r="DJ10" s="591"/>
      <c r="DK10" s="591"/>
      <c r="DL10" s="591"/>
      <c r="DM10" s="591"/>
      <c r="DN10" s="591"/>
      <c r="DO10" s="591"/>
      <c r="DP10" s="592"/>
      <c r="DQ10" s="596">
        <v>589</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v>6059</v>
      </c>
      <c r="S11" s="591"/>
      <c r="T11" s="591"/>
      <c r="U11" s="591"/>
      <c r="V11" s="591"/>
      <c r="W11" s="591"/>
      <c r="X11" s="591"/>
      <c r="Y11" s="592"/>
      <c r="Z11" s="643">
        <v>0</v>
      </c>
      <c r="AA11" s="643"/>
      <c r="AB11" s="643"/>
      <c r="AC11" s="643"/>
      <c r="AD11" s="644">
        <v>6059</v>
      </c>
      <c r="AE11" s="644"/>
      <c r="AF11" s="644"/>
      <c r="AG11" s="644"/>
      <c r="AH11" s="644"/>
      <c r="AI11" s="644"/>
      <c r="AJ11" s="644"/>
      <c r="AK11" s="644"/>
      <c r="AL11" s="613">
        <v>0</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54081</v>
      </c>
      <c r="BH11" s="591"/>
      <c r="BI11" s="591"/>
      <c r="BJ11" s="591"/>
      <c r="BK11" s="591"/>
      <c r="BL11" s="591"/>
      <c r="BM11" s="591"/>
      <c r="BN11" s="592"/>
      <c r="BO11" s="643">
        <v>1.5</v>
      </c>
      <c r="BP11" s="643"/>
      <c r="BQ11" s="643"/>
      <c r="BR11" s="643"/>
      <c r="BS11" s="596" t="s">
        <v>112</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1452409</v>
      </c>
      <c r="CS11" s="591"/>
      <c r="CT11" s="591"/>
      <c r="CU11" s="591"/>
      <c r="CV11" s="591"/>
      <c r="CW11" s="591"/>
      <c r="CX11" s="591"/>
      <c r="CY11" s="592"/>
      <c r="CZ11" s="643">
        <v>4.5999999999999996</v>
      </c>
      <c r="DA11" s="643"/>
      <c r="DB11" s="643"/>
      <c r="DC11" s="643"/>
      <c r="DD11" s="596">
        <v>599301</v>
      </c>
      <c r="DE11" s="591"/>
      <c r="DF11" s="591"/>
      <c r="DG11" s="591"/>
      <c r="DH11" s="591"/>
      <c r="DI11" s="591"/>
      <c r="DJ11" s="591"/>
      <c r="DK11" s="591"/>
      <c r="DL11" s="591"/>
      <c r="DM11" s="591"/>
      <c r="DN11" s="591"/>
      <c r="DO11" s="591"/>
      <c r="DP11" s="592"/>
      <c r="DQ11" s="596">
        <v>684918</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1817462</v>
      </c>
      <c r="BH12" s="591"/>
      <c r="BI12" s="591"/>
      <c r="BJ12" s="591"/>
      <c r="BK12" s="591"/>
      <c r="BL12" s="591"/>
      <c r="BM12" s="591"/>
      <c r="BN12" s="592"/>
      <c r="BO12" s="643">
        <v>49.3</v>
      </c>
      <c r="BP12" s="643"/>
      <c r="BQ12" s="643"/>
      <c r="BR12" s="643"/>
      <c r="BS12" s="596" t="s">
        <v>112</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455259</v>
      </c>
      <c r="CS12" s="591"/>
      <c r="CT12" s="591"/>
      <c r="CU12" s="591"/>
      <c r="CV12" s="591"/>
      <c r="CW12" s="591"/>
      <c r="CX12" s="591"/>
      <c r="CY12" s="592"/>
      <c r="CZ12" s="643">
        <v>1.4</v>
      </c>
      <c r="DA12" s="643"/>
      <c r="DB12" s="643"/>
      <c r="DC12" s="643"/>
      <c r="DD12" s="596">
        <v>107070</v>
      </c>
      <c r="DE12" s="591"/>
      <c r="DF12" s="591"/>
      <c r="DG12" s="591"/>
      <c r="DH12" s="591"/>
      <c r="DI12" s="591"/>
      <c r="DJ12" s="591"/>
      <c r="DK12" s="591"/>
      <c r="DL12" s="591"/>
      <c r="DM12" s="591"/>
      <c r="DN12" s="591"/>
      <c r="DO12" s="591"/>
      <c r="DP12" s="592"/>
      <c r="DQ12" s="596">
        <v>301031</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39530</v>
      </c>
      <c r="S13" s="591"/>
      <c r="T13" s="591"/>
      <c r="U13" s="591"/>
      <c r="V13" s="591"/>
      <c r="W13" s="591"/>
      <c r="X13" s="591"/>
      <c r="Y13" s="592"/>
      <c r="Z13" s="643">
        <v>0.1</v>
      </c>
      <c r="AA13" s="643"/>
      <c r="AB13" s="643"/>
      <c r="AC13" s="643"/>
      <c r="AD13" s="644">
        <v>39530</v>
      </c>
      <c r="AE13" s="644"/>
      <c r="AF13" s="644"/>
      <c r="AG13" s="644"/>
      <c r="AH13" s="644"/>
      <c r="AI13" s="644"/>
      <c r="AJ13" s="644"/>
      <c r="AK13" s="644"/>
      <c r="AL13" s="613">
        <v>0.2</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1814922</v>
      </c>
      <c r="BH13" s="591"/>
      <c r="BI13" s="591"/>
      <c r="BJ13" s="591"/>
      <c r="BK13" s="591"/>
      <c r="BL13" s="591"/>
      <c r="BM13" s="591"/>
      <c r="BN13" s="592"/>
      <c r="BO13" s="643">
        <v>49.2</v>
      </c>
      <c r="BP13" s="643"/>
      <c r="BQ13" s="643"/>
      <c r="BR13" s="643"/>
      <c r="BS13" s="596" t="s">
        <v>112</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2708273</v>
      </c>
      <c r="CS13" s="591"/>
      <c r="CT13" s="591"/>
      <c r="CU13" s="591"/>
      <c r="CV13" s="591"/>
      <c r="CW13" s="591"/>
      <c r="CX13" s="591"/>
      <c r="CY13" s="592"/>
      <c r="CZ13" s="643">
        <v>8.5</v>
      </c>
      <c r="DA13" s="643"/>
      <c r="DB13" s="643"/>
      <c r="DC13" s="643"/>
      <c r="DD13" s="596">
        <v>1812820</v>
      </c>
      <c r="DE13" s="591"/>
      <c r="DF13" s="591"/>
      <c r="DG13" s="591"/>
      <c r="DH13" s="591"/>
      <c r="DI13" s="591"/>
      <c r="DJ13" s="591"/>
      <c r="DK13" s="591"/>
      <c r="DL13" s="591"/>
      <c r="DM13" s="591"/>
      <c r="DN13" s="591"/>
      <c r="DO13" s="591"/>
      <c r="DP13" s="592"/>
      <c r="DQ13" s="596">
        <v>1028354</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179285</v>
      </c>
      <c r="BH14" s="591"/>
      <c r="BI14" s="591"/>
      <c r="BJ14" s="591"/>
      <c r="BK14" s="591"/>
      <c r="BL14" s="591"/>
      <c r="BM14" s="591"/>
      <c r="BN14" s="592"/>
      <c r="BO14" s="643">
        <v>4.9000000000000004</v>
      </c>
      <c r="BP14" s="643"/>
      <c r="BQ14" s="643"/>
      <c r="BR14" s="643"/>
      <c r="BS14" s="596" t="s">
        <v>112</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956037</v>
      </c>
      <c r="CS14" s="591"/>
      <c r="CT14" s="591"/>
      <c r="CU14" s="591"/>
      <c r="CV14" s="591"/>
      <c r="CW14" s="591"/>
      <c r="CX14" s="591"/>
      <c r="CY14" s="592"/>
      <c r="CZ14" s="643">
        <v>3</v>
      </c>
      <c r="DA14" s="643"/>
      <c r="DB14" s="643"/>
      <c r="DC14" s="643"/>
      <c r="DD14" s="596">
        <v>55310</v>
      </c>
      <c r="DE14" s="591"/>
      <c r="DF14" s="591"/>
      <c r="DG14" s="591"/>
      <c r="DH14" s="591"/>
      <c r="DI14" s="591"/>
      <c r="DJ14" s="591"/>
      <c r="DK14" s="591"/>
      <c r="DL14" s="591"/>
      <c r="DM14" s="591"/>
      <c r="DN14" s="591"/>
      <c r="DO14" s="591"/>
      <c r="DP14" s="592"/>
      <c r="DQ14" s="596">
        <v>906750</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5404</v>
      </c>
      <c r="S15" s="591"/>
      <c r="T15" s="591"/>
      <c r="U15" s="591"/>
      <c r="V15" s="591"/>
      <c r="W15" s="591"/>
      <c r="X15" s="591"/>
      <c r="Y15" s="592"/>
      <c r="Z15" s="643">
        <v>0</v>
      </c>
      <c r="AA15" s="643"/>
      <c r="AB15" s="643"/>
      <c r="AC15" s="643"/>
      <c r="AD15" s="644">
        <v>5404</v>
      </c>
      <c r="AE15" s="644"/>
      <c r="AF15" s="644"/>
      <c r="AG15" s="644"/>
      <c r="AH15" s="644"/>
      <c r="AI15" s="644"/>
      <c r="AJ15" s="644"/>
      <c r="AK15" s="644"/>
      <c r="AL15" s="613">
        <v>0</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279227</v>
      </c>
      <c r="BH15" s="591"/>
      <c r="BI15" s="591"/>
      <c r="BJ15" s="591"/>
      <c r="BK15" s="591"/>
      <c r="BL15" s="591"/>
      <c r="BM15" s="591"/>
      <c r="BN15" s="592"/>
      <c r="BO15" s="643">
        <v>7.6</v>
      </c>
      <c r="BP15" s="643"/>
      <c r="BQ15" s="643"/>
      <c r="BR15" s="643"/>
      <c r="BS15" s="596" t="s">
        <v>112</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2619543</v>
      </c>
      <c r="CS15" s="591"/>
      <c r="CT15" s="591"/>
      <c r="CU15" s="591"/>
      <c r="CV15" s="591"/>
      <c r="CW15" s="591"/>
      <c r="CX15" s="591"/>
      <c r="CY15" s="592"/>
      <c r="CZ15" s="643">
        <v>8.1999999999999993</v>
      </c>
      <c r="DA15" s="643"/>
      <c r="DB15" s="643"/>
      <c r="DC15" s="643"/>
      <c r="DD15" s="596">
        <v>683181</v>
      </c>
      <c r="DE15" s="591"/>
      <c r="DF15" s="591"/>
      <c r="DG15" s="591"/>
      <c r="DH15" s="591"/>
      <c r="DI15" s="591"/>
      <c r="DJ15" s="591"/>
      <c r="DK15" s="591"/>
      <c r="DL15" s="591"/>
      <c r="DM15" s="591"/>
      <c r="DN15" s="591"/>
      <c r="DO15" s="591"/>
      <c r="DP15" s="592"/>
      <c r="DQ15" s="596">
        <v>1779990</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14350735</v>
      </c>
      <c r="S16" s="591"/>
      <c r="T16" s="591"/>
      <c r="U16" s="591"/>
      <c r="V16" s="591"/>
      <c r="W16" s="591"/>
      <c r="X16" s="591"/>
      <c r="Y16" s="592"/>
      <c r="Z16" s="643">
        <v>42.2</v>
      </c>
      <c r="AA16" s="643"/>
      <c r="AB16" s="643"/>
      <c r="AC16" s="643"/>
      <c r="AD16" s="644">
        <v>13271653</v>
      </c>
      <c r="AE16" s="644"/>
      <c r="AF16" s="644"/>
      <c r="AG16" s="644"/>
      <c r="AH16" s="644"/>
      <c r="AI16" s="644"/>
      <c r="AJ16" s="644"/>
      <c r="AK16" s="644"/>
      <c r="AL16" s="613">
        <v>73.599999999999994</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589606</v>
      </c>
      <c r="CS16" s="591"/>
      <c r="CT16" s="591"/>
      <c r="CU16" s="591"/>
      <c r="CV16" s="591"/>
      <c r="CW16" s="591"/>
      <c r="CX16" s="591"/>
      <c r="CY16" s="592"/>
      <c r="CZ16" s="643">
        <v>1.9</v>
      </c>
      <c r="DA16" s="643"/>
      <c r="DB16" s="643"/>
      <c r="DC16" s="643"/>
      <c r="DD16" s="596" t="s">
        <v>112</v>
      </c>
      <c r="DE16" s="591"/>
      <c r="DF16" s="591"/>
      <c r="DG16" s="591"/>
      <c r="DH16" s="591"/>
      <c r="DI16" s="591"/>
      <c r="DJ16" s="591"/>
      <c r="DK16" s="591"/>
      <c r="DL16" s="591"/>
      <c r="DM16" s="591"/>
      <c r="DN16" s="591"/>
      <c r="DO16" s="591"/>
      <c r="DP16" s="592"/>
      <c r="DQ16" s="596">
        <v>184167</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13271653</v>
      </c>
      <c r="S17" s="591"/>
      <c r="T17" s="591"/>
      <c r="U17" s="591"/>
      <c r="V17" s="591"/>
      <c r="W17" s="591"/>
      <c r="X17" s="591"/>
      <c r="Y17" s="592"/>
      <c r="Z17" s="643">
        <v>39</v>
      </c>
      <c r="AA17" s="643"/>
      <c r="AB17" s="643"/>
      <c r="AC17" s="643"/>
      <c r="AD17" s="644">
        <v>13271653</v>
      </c>
      <c r="AE17" s="644"/>
      <c r="AF17" s="644"/>
      <c r="AG17" s="644"/>
      <c r="AH17" s="644"/>
      <c r="AI17" s="644"/>
      <c r="AJ17" s="644"/>
      <c r="AK17" s="644"/>
      <c r="AL17" s="613">
        <v>73.599999999999994</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6589009</v>
      </c>
      <c r="CS17" s="591"/>
      <c r="CT17" s="591"/>
      <c r="CU17" s="591"/>
      <c r="CV17" s="591"/>
      <c r="CW17" s="591"/>
      <c r="CX17" s="591"/>
      <c r="CY17" s="592"/>
      <c r="CZ17" s="643">
        <v>20.7</v>
      </c>
      <c r="DA17" s="643"/>
      <c r="DB17" s="643"/>
      <c r="DC17" s="643"/>
      <c r="DD17" s="596" t="s">
        <v>112</v>
      </c>
      <c r="DE17" s="591"/>
      <c r="DF17" s="591"/>
      <c r="DG17" s="591"/>
      <c r="DH17" s="591"/>
      <c r="DI17" s="591"/>
      <c r="DJ17" s="591"/>
      <c r="DK17" s="591"/>
      <c r="DL17" s="591"/>
      <c r="DM17" s="591"/>
      <c r="DN17" s="591"/>
      <c r="DO17" s="591"/>
      <c r="DP17" s="592"/>
      <c r="DQ17" s="596">
        <v>6533501</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1079082</v>
      </c>
      <c r="S18" s="591"/>
      <c r="T18" s="591"/>
      <c r="U18" s="591"/>
      <c r="V18" s="591"/>
      <c r="W18" s="591"/>
      <c r="X18" s="591"/>
      <c r="Y18" s="592"/>
      <c r="Z18" s="643">
        <v>3.2</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22032</v>
      </c>
      <c r="BH19" s="591"/>
      <c r="BI19" s="591"/>
      <c r="BJ19" s="591"/>
      <c r="BK19" s="591"/>
      <c r="BL19" s="591"/>
      <c r="BM19" s="591"/>
      <c r="BN19" s="592"/>
      <c r="BO19" s="643">
        <v>0.6</v>
      </c>
      <c r="BP19" s="643"/>
      <c r="BQ19" s="643"/>
      <c r="BR19" s="643"/>
      <c r="BS19" s="596" t="s">
        <v>112</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19114563</v>
      </c>
      <c r="S20" s="591"/>
      <c r="T20" s="591"/>
      <c r="U20" s="591"/>
      <c r="V20" s="591"/>
      <c r="W20" s="591"/>
      <c r="X20" s="591"/>
      <c r="Y20" s="592"/>
      <c r="Z20" s="643">
        <v>56.2</v>
      </c>
      <c r="AA20" s="643"/>
      <c r="AB20" s="643"/>
      <c r="AC20" s="643"/>
      <c r="AD20" s="644">
        <v>18035481</v>
      </c>
      <c r="AE20" s="644"/>
      <c r="AF20" s="644"/>
      <c r="AG20" s="644"/>
      <c r="AH20" s="644"/>
      <c r="AI20" s="644"/>
      <c r="AJ20" s="644"/>
      <c r="AK20" s="644"/>
      <c r="AL20" s="613">
        <v>100</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22032</v>
      </c>
      <c r="BH20" s="591"/>
      <c r="BI20" s="591"/>
      <c r="BJ20" s="591"/>
      <c r="BK20" s="591"/>
      <c r="BL20" s="591"/>
      <c r="BM20" s="591"/>
      <c r="BN20" s="592"/>
      <c r="BO20" s="643">
        <v>0.6</v>
      </c>
      <c r="BP20" s="643"/>
      <c r="BQ20" s="643"/>
      <c r="BR20" s="643"/>
      <c r="BS20" s="596" t="s">
        <v>112</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31798037</v>
      </c>
      <c r="CS20" s="591"/>
      <c r="CT20" s="591"/>
      <c r="CU20" s="591"/>
      <c r="CV20" s="591"/>
      <c r="CW20" s="591"/>
      <c r="CX20" s="591"/>
      <c r="CY20" s="592"/>
      <c r="CZ20" s="643">
        <v>100</v>
      </c>
      <c r="DA20" s="643"/>
      <c r="DB20" s="643"/>
      <c r="DC20" s="643"/>
      <c r="DD20" s="596">
        <v>3857633</v>
      </c>
      <c r="DE20" s="591"/>
      <c r="DF20" s="591"/>
      <c r="DG20" s="591"/>
      <c r="DH20" s="591"/>
      <c r="DI20" s="591"/>
      <c r="DJ20" s="591"/>
      <c r="DK20" s="591"/>
      <c r="DL20" s="591"/>
      <c r="DM20" s="591"/>
      <c r="DN20" s="591"/>
      <c r="DO20" s="591"/>
      <c r="DP20" s="592"/>
      <c r="DQ20" s="596">
        <v>21807328</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5438</v>
      </c>
      <c r="S21" s="591"/>
      <c r="T21" s="591"/>
      <c r="U21" s="591"/>
      <c r="V21" s="591"/>
      <c r="W21" s="591"/>
      <c r="X21" s="591"/>
      <c r="Y21" s="592"/>
      <c r="Z21" s="643">
        <v>0</v>
      </c>
      <c r="AA21" s="643"/>
      <c r="AB21" s="643"/>
      <c r="AC21" s="643"/>
      <c r="AD21" s="644">
        <v>5438</v>
      </c>
      <c r="AE21" s="644"/>
      <c r="AF21" s="644"/>
      <c r="AG21" s="644"/>
      <c r="AH21" s="644"/>
      <c r="AI21" s="644"/>
      <c r="AJ21" s="644"/>
      <c r="AK21" s="644"/>
      <c r="AL21" s="613">
        <v>0</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22032</v>
      </c>
      <c r="BH21" s="591"/>
      <c r="BI21" s="591"/>
      <c r="BJ21" s="591"/>
      <c r="BK21" s="591"/>
      <c r="BL21" s="591"/>
      <c r="BM21" s="591"/>
      <c r="BN21" s="592"/>
      <c r="BO21" s="643">
        <v>0.6</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157756</v>
      </c>
      <c r="S22" s="591"/>
      <c r="T22" s="591"/>
      <c r="U22" s="591"/>
      <c r="V22" s="591"/>
      <c r="W22" s="591"/>
      <c r="X22" s="591"/>
      <c r="Y22" s="592"/>
      <c r="Z22" s="643">
        <v>0.5</v>
      </c>
      <c r="AA22" s="643"/>
      <c r="AB22" s="643"/>
      <c r="AC22" s="643"/>
      <c r="AD22" s="644" t="s">
        <v>112</v>
      </c>
      <c r="AE22" s="644"/>
      <c r="AF22" s="644"/>
      <c r="AG22" s="644"/>
      <c r="AH22" s="644"/>
      <c r="AI22" s="644"/>
      <c r="AJ22" s="644"/>
      <c r="AK22" s="644"/>
      <c r="AL22" s="613" t="s">
        <v>112</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238684</v>
      </c>
      <c r="S23" s="591"/>
      <c r="T23" s="591"/>
      <c r="U23" s="591"/>
      <c r="V23" s="591"/>
      <c r="W23" s="591"/>
      <c r="X23" s="591"/>
      <c r="Y23" s="592"/>
      <c r="Z23" s="643">
        <v>0.7</v>
      </c>
      <c r="AA23" s="643"/>
      <c r="AB23" s="643"/>
      <c r="AC23" s="643"/>
      <c r="AD23" s="644" t="s">
        <v>112</v>
      </c>
      <c r="AE23" s="644"/>
      <c r="AF23" s="644"/>
      <c r="AG23" s="644"/>
      <c r="AH23" s="644"/>
      <c r="AI23" s="644"/>
      <c r="AJ23" s="644"/>
      <c r="AK23" s="644"/>
      <c r="AL23" s="613" t="s">
        <v>112</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272153</v>
      </c>
      <c r="S24" s="591"/>
      <c r="T24" s="591"/>
      <c r="U24" s="591"/>
      <c r="V24" s="591"/>
      <c r="W24" s="591"/>
      <c r="X24" s="591"/>
      <c r="Y24" s="592"/>
      <c r="Z24" s="643">
        <v>0.8</v>
      </c>
      <c r="AA24" s="643"/>
      <c r="AB24" s="643"/>
      <c r="AC24" s="643"/>
      <c r="AD24" s="644" t="s">
        <v>112</v>
      </c>
      <c r="AE24" s="644"/>
      <c r="AF24" s="644"/>
      <c r="AG24" s="644"/>
      <c r="AH24" s="644"/>
      <c r="AI24" s="644"/>
      <c r="AJ24" s="644"/>
      <c r="AK24" s="644"/>
      <c r="AL24" s="613" t="s">
        <v>112</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16669837</v>
      </c>
      <c r="CS24" s="641"/>
      <c r="CT24" s="641"/>
      <c r="CU24" s="641"/>
      <c r="CV24" s="641"/>
      <c r="CW24" s="641"/>
      <c r="CX24" s="641"/>
      <c r="CY24" s="688"/>
      <c r="CZ24" s="692">
        <v>52.4</v>
      </c>
      <c r="DA24" s="693"/>
      <c r="DB24" s="693"/>
      <c r="DC24" s="694"/>
      <c r="DD24" s="687">
        <v>12264587</v>
      </c>
      <c r="DE24" s="641"/>
      <c r="DF24" s="641"/>
      <c r="DG24" s="641"/>
      <c r="DH24" s="641"/>
      <c r="DI24" s="641"/>
      <c r="DJ24" s="641"/>
      <c r="DK24" s="688"/>
      <c r="DL24" s="687">
        <v>9562484</v>
      </c>
      <c r="DM24" s="641"/>
      <c r="DN24" s="641"/>
      <c r="DO24" s="641"/>
      <c r="DP24" s="641"/>
      <c r="DQ24" s="641"/>
      <c r="DR24" s="641"/>
      <c r="DS24" s="641"/>
      <c r="DT24" s="641"/>
      <c r="DU24" s="641"/>
      <c r="DV24" s="688"/>
      <c r="DW24" s="689">
        <v>50.9</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3517758</v>
      </c>
      <c r="S25" s="591"/>
      <c r="T25" s="591"/>
      <c r="U25" s="591"/>
      <c r="V25" s="591"/>
      <c r="W25" s="591"/>
      <c r="X25" s="591"/>
      <c r="Y25" s="592"/>
      <c r="Z25" s="643">
        <v>10.3</v>
      </c>
      <c r="AA25" s="643"/>
      <c r="AB25" s="643"/>
      <c r="AC25" s="643"/>
      <c r="AD25" s="644" t="s">
        <v>112</v>
      </c>
      <c r="AE25" s="644"/>
      <c r="AF25" s="644"/>
      <c r="AG25" s="644"/>
      <c r="AH25" s="644"/>
      <c r="AI25" s="644"/>
      <c r="AJ25" s="644"/>
      <c r="AK25" s="644"/>
      <c r="AL25" s="613" t="s">
        <v>112</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4369368</v>
      </c>
      <c r="CS25" s="609"/>
      <c r="CT25" s="609"/>
      <c r="CU25" s="609"/>
      <c r="CV25" s="609"/>
      <c r="CW25" s="609"/>
      <c r="CX25" s="609"/>
      <c r="CY25" s="610"/>
      <c r="CZ25" s="593">
        <v>13.7</v>
      </c>
      <c r="DA25" s="611"/>
      <c r="DB25" s="611"/>
      <c r="DC25" s="612"/>
      <c r="DD25" s="596">
        <v>4213624</v>
      </c>
      <c r="DE25" s="609"/>
      <c r="DF25" s="609"/>
      <c r="DG25" s="609"/>
      <c r="DH25" s="609"/>
      <c r="DI25" s="609"/>
      <c r="DJ25" s="609"/>
      <c r="DK25" s="610"/>
      <c r="DL25" s="596">
        <v>4200669</v>
      </c>
      <c r="DM25" s="609"/>
      <c r="DN25" s="609"/>
      <c r="DO25" s="609"/>
      <c r="DP25" s="609"/>
      <c r="DQ25" s="609"/>
      <c r="DR25" s="609"/>
      <c r="DS25" s="609"/>
      <c r="DT25" s="609"/>
      <c r="DU25" s="609"/>
      <c r="DV25" s="610"/>
      <c r="DW25" s="613">
        <v>22.4</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2662482</v>
      </c>
      <c r="CS26" s="591"/>
      <c r="CT26" s="591"/>
      <c r="CU26" s="591"/>
      <c r="CV26" s="591"/>
      <c r="CW26" s="591"/>
      <c r="CX26" s="591"/>
      <c r="CY26" s="592"/>
      <c r="CZ26" s="593">
        <v>8.4</v>
      </c>
      <c r="DA26" s="611"/>
      <c r="DB26" s="611"/>
      <c r="DC26" s="612"/>
      <c r="DD26" s="596">
        <v>2573650</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2487303</v>
      </c>
      <c r="S27" s="591"/>
      <c r="T27" s="591"/>
      <c r="U27" s="591"/>
      <c r="V27" s="591"/>
      <c r="W27" s="591"/>
      <c r="X27" s="591"/>
      <c r="Y27" s="592"/>
      <c r="Z27" s="643">
        <v>7.3</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3686381</v>
      </c>
      <c r="BH27" s="591"/>
      <c r="BI27" s="591"/>
      <c r="BJ27" s="591"/>
      <c r="BK27" s="591"/>
      <c r="BL27" s="591"/>
      <c r="BM27" s="591"/>
      <c r="BN27" s="592"/>
      <c r="BO27" s="643">
        <v>100</v>
      </c>
      <c r="BP27" s="643"/>
      <c r="BQ27" s="643"/>
      <c r="BR27" s="643"/>
      <c r="BS27" s="596" t="s">
        <v>112</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5831777</v>
      </c>
      <c r="CS27" s="609"/>
      <c r="CT27" s="609"/>
      <c r="CU27" s="609"/>
      <c r="CV27" s="609"/>
      <c r="CW27" s="609"/>
      <c r="CX27" s="609"/>
      <c r="CY27" s="610"/>
      <c r="CZ27" s="593">
        <v>18.3</v>
      </c>
      <c r="DA27" s="611"/>
      <c r="DB27" s="611"/>
      <c r="DC27" s="612"/>
      <c r="DD27" s="596">
        <v>1637779</v>
      </c>
      <c r="DE27" s="609"/>
      <c r="DF27" s="609"/>
      <c r="DG27" s="609"/>
      <c r="DH27" s="609"/>
      <c r="DI27" s="609"/>
      <c r="DJ27" s="609"/>
      <c r="DK27" s="610"/>
      <c r="DL27" s="596">
        <v>1637369</v>
      </c>
      <c r="DM27" s="609"/>
      <c r="DN27" s="609"/>
      <c r="DO27" s="609"/>
      <c r="DP27" s="609"/>
      <c r="DQ27" s="609"/>
      <c r="DR27" s="609"/>
      <c r="DS27" s="609"/>
      <c r="DT27" s="609"/>
      <c r="DU27" s="609"/>
      <c r="DV27" s="610"/>
      <c r="DW27" s="613">
        <v>8.6999999999999993</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62519</v>
      </c>
      <c r="S28" s="591"/>
      <c r="T28" s="591"/>
      <c r="U28" s="591"/>
      <c r="V28" s="591"/>
      <c r="W28" s="591"/>
      <c r="X28" s="591"/>
      <c r="Y28" s="592"/>
      <c r="Z28" s="643">
        <v>0.2</v>
      </c>
      <c r="AA28" s="643"/>
      <c r="AB28" s="643"/>
      <c r="AC28" s="643"/>
      <c r="AD28" s="644" t="s">
        <v>112</v>
      </c>
      <c r="AE28" s="644"/>
      <c r="AF28" s="644"/>
      <c r="AG28" s="644"/>
      <c r="AH28" s="644"/>
      <c r="AI28" s="644"/>
      <c r="AJ28" s="644"/>
      <c r="AK28" s="644"/>
      <c r="AL28" s="613" t="s">
        <v>112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6468692</v>
      </c>
      <c r="CS28" s="591"/>
      <c r="CT28" s="591"/>
      <c r="CU28" s="591"/>
      <c r="CV28" s="591"/>
      <c r="CW28" s="591"/>
      <c r="CX28" s="591"/>
      <c r="CY28" s="592"/>
      <c r="CZ28" s="593">
        <v>20.3</v>
      </c>
      <c r="DA28" s="611"/>
      <c r="DB28" s="611"/>
      <c r="DC28" s="612"/>
      <c r="DD28" s="596">
        <v>6413184</v>
      </c>
      <c r="DE28" s="591"/>
      <c r="DF28" s="591"/>
      <c r="DG28" s="591"/>
      <c r="DH28" s="591"/>
      <c r="DI28" s="591"/>
      <c r="DJ28" s="591"/>
      <c r="DK28" s="592"/>
      <c r="DL28" s="596">
        <v>3724446</v>
      </c>
      <c r="DM28" s="591"/>
      <c r="DN28" s="591"/>
      <c r="DO28" s="591"/>
      <c r="DP28" s="591"/>
      <c r="DQ28" s="591"/>
      <c r="DR28" s="591"/>
      <c r="DS28" s="591"/>
      <c r="DT28" s="591"/>
      <c r="DU28" s="591"/>
      <c r="DV28" s="592"/>
      <c r="DW28" s="613">
        <v>19.8</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211320</v>
      </c>
      <c r="S29" s="591"/>
      <c r="T29" s="591"/>
      <c r="U29" s="591"/>
      <c r="V29" s="591"/>
      <c r="W29" s="591"/>
      <c r="X29" s="591"/>
      <c r="Y29" s="592"/>
      <c r="Z29" s="643">
        <v>0.6</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6468599</v>
      </c>
      <c r="CS29" s="609"/>
      <c r="CT29" s="609"/>
      <c r="CU29" s="609"/>
      <c r="CV29" s="609"/>
      <c r="CW29" s="609"/>
      <c r="CX29" s="609"/>
      <c r="CY29" s="610"/>
      <c r="CZ29" s="593">
        <v>20.3</v>
      </c>
      <c r="DA29" s="611"/>
      <c r="DB29" s="611"/>
      <c r="DC29" s="612"/>
      <c r="DD29" s="596">
        <v>6413091</v>
      </c>
      <c r="DE29" s="609"/>
      <c r="DF29" s="609"/>
      <c r="DG29" s="609"/>
      <c r="DH29" s="609"/>
      <c r="DI29" s="609"/>
      <c r="DJ29" s="609"/>
      <c r="DK29" s="610"/>
      <c r="DL29" s="596">
        <v>3724353</v>
      </c>
      <c r="DM29" s="609"/>
      <c r="DN29" s="609"/>
      <c r="DO29" s="609"/>
      <c r="DP29" s="609"/>
      <c r="DQ29" s="609"/>
      <c r="DR29" s="609"/>
      <c r="DS29" s="609"/>
      <c r="DT29" s="609"/>
      <c r="DU29" s="609"/>
      <c r="DV29" s="610"/>
      <c r="DW29" s="613">
        <v>19.8</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1964029</v>
      </c>
      <c r="S30" s="591"/>
      <c r="T30" s="591"/>
      <c r="U30" s="591"/>
      <c r="V30" s="591"/>
      <c r="W30" s="591"/>
      <c r="X30" s="591"/>
      <c r="Y30" s="592"/>
      <c r="Z30" s="643">
        <v>5.8</v>
      </c>
      <c r="AA30" s="643"/>
      <c r="AB30" s="643"/>
      <c r="AC30" s="643"/>
      <c r="AD30" s="644" t="s">
        <v>112</v>
      </c>
      <c r="AE30" s="644"/>
      <c r="AF30" s="644"/>
      <c r="AG30" s="644"/>
      <c r="AH30" s="644"/>
      <c r="AI30" s="644"/>
      <c r="AJ30" s="644"/>
      <c r="AK30" s="644"/>
      <c r="AL30" s="613" t="s">
        <v>112</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98.6</v>
      </c>
      <c r="BH30" s="657"/>
      <c r="BI30" s="657"/>
      <c r="BJ30" s="657"/>
      <c r="BK30" s="657"/>
      <c r="BL30" s="657"/>
      <c r="BM30" s="658">
        <v>91.8</v>
      </c>
      <c r="BN30" s="657"/>
      <c r="BO30" s="657"/>
      <c r="BP30" s="657"/>
      <c r="BQ30" s="659"/>
      <c r="BR30" s="656">
        <v>98.4</v>
      </c>
      <c r="BS30" s="657"/>
      <c r="BT30" s="657"/>
      <c r="BU30" s="657"/>
      <c r="BV30" s="657"/>
      <c r="BW30" s="657"/>
      <c r="BX30" s="658">
        <v>89.9</v>
      </c>
      <c r="BY30" s="657"/>
      <c r="BZ30" s="657"/>
      <c r="CA30" s="657"/>
      <c r="CB30" s="659"/>
      <c r="CD30" s="662"/>
      <c r="CE30" s="663"/>
      <c r="CF30" s="627" t="s">
        <v>292</v>
      </c>
      <c r="CG30" s="624"/>
      <c r="CH30" s="624"/>
      <c r="CI30" s="624"/>
      <c r="CJ30" s="624"/>
      <c r="CK30" s="624"/>
      <c r="CL30" s="624"/>
      <c r="CM30" s="624"/>
      <c r="CN30" s="624"/>
      <c r="CO30" s="624"/>
      <c r="CP30" s="624"/>
      <c r="CQ30" s="625"/>
      <c r="CR30" s="590">
        <v>6283266</v>
      </c>
      <c r="CS30" s="591"/>
      <c r="CT30" s="591"/>
      <c r="CU30" s="591"/>
      <c r="CV30" s="591"/>
      <c r="CW30" s="591"/>
      <c r="CX30" s="591"/>
      <c r="CY30" s="592"/>
      <c r="CZ30" s="593">
        <v>19.8</v>
      </c>
      <c r="DA30" s="611"/>
      <c r="DB30" s="611"/>
      <c r="DC30" s="612"/>
      <c r="DD30" s="596">
        <v>6233323</v>
      </c>
      <c r="DE30" s="591"/>
      <c r="DF30" s="591"/>
      <c r="DG30" s="591"/>
      <c r="DH30" s="591"/>
      <c r="DI30" s="591"/>
      <c r="DJ30" s="591"/>
      <c r="DK30" s="592"/>
      <c r="DL30" s="596">
        <v>3544585</v>
      </c>
      <c r="DM30" s="591"/>
      <c r="DN30" s="591"/>
      <c r="DO30" s="591"/>
      <c r="DP30" s="591"/>
      <c r="DQ30" s="591"/>
      <c r="DR30" s="591"/>
      <c r="DS30" s="591"/>
      <c r="DT30" s="591"/>
      <c r="DU30" s="591"/>
      <c r="DV30" s="592"/>
      <c r="DW30" s="613">
        <v>18.899999999999999</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2201175</v>
      </c>
      <c r="S31" s="591"/>
      <c r="T31" s="591"/>
      <c r="U31" s="591"/>
      <c r="V31" s="591"/>
      <c r="W31" s="591"/>
      <c r="X31" s="591"/>
      <c r="Y31" s="592"/>
      <c r="Z31" s="643">
        <v>6.5</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99.1</v>
      </c>
      <c r="BH31" s="609"/>
      <c r="BI31" s="609"/>
      <c r="BJ31" s="609"/>
      <c r="BK31" s="609"/>
      <c r="BL31" s="609"/>
      <c r="BM31" s="645">
        <v>94.5</v>
      </c>
      <c r="BN31" s="655"/>
      <c r="BO31" s="655"/>
      <c r="BP31" s="655"/>
      <c r="BQ31" s="619"/>
      <c r="BR31" s="654">
        <v>99</v>
      </c>
      <c r="BS31" s="609"/>
      <c r="BT31" s="609"/>
      <c r="BU31" s="609"/>
      <c r="BV31" s="609"/>
      <c r="BW31" s="609"/>
      <c r="BX31" s="645">
        <v>92.5</v>
      </c>
      <c r="BY31" s="655"/>
      <c r="BZ31" s="655"/>
      <c r="CA31" s="655"/>
      <c r="CB31" s="619"/>
      <c r="CD31" s="662"/>
      <c r="CE31" s="663"/>
      <c r="CF31" s="627" t="s">
        <v>296</v>
      </c>
      <c r="CG31" s="624"/>
      <c r="CH31" s="624"/>
      <c r="CI31" s="624"/>
      <c r="CJ31" s="624"/>
      <c r="CK31" s="624"/>
      <c r="CL31" s="624"/>
      <c r="CM31" s="624"/>
      <c r="CN31" s="624"/>
      <c r="CO31" s="624"/>
      <c r="CP31" s="624"/>
      <c r="CQ31" s="625"/>
      <c r="CR31" s="590">
        <v>185333</v>
      </c>
      <c r="CS31" s="609"/>
      <c r="CT31" s="609"/>
      <c r="CU31" s="609"/>
      <c r="CV31" s="609"/>
      <c r="CW31" s="609"/>
      <c r="CX31" s="609"/>
      <c r="CY31" s="610"/>
      <c r="CZ31" s="593">
        <v>0.6</v>
      </c>
      <c r="DA31" s="611"/>
      <c r="DB31" s="611"/>
      <c r="DC31" s="612"/>
      <c r="DD31" s="596">
        <v>179768</v>
      </c>
      <c r="DE31" s="609"/>
      <c r="DF31" s="609"/>
      <c r="DG31" s="609"/>
      <c r="DH31" s="609"/>
      <c r="DI31" s="609"/>
      <c r="DJ31" s="609"/>
      <c r="DK31" s="610"/>
      <c r="DL31" s="596">
        <v>179768</v>
      </c>
      <c r="DM31" s="609"/>
      <c r="DN31" s="609"/>
      <c r="DO31" s="609"/>
      <c r="DP31" s="609"/>
      <c r="DQ31" s="609"/>
      <c r="DR31" s="609"/>
      <c r="DS31" s="609"/>
      <c r="DT31" s="609"/>
      <c r="DU31" s="609"/>
      <c r="DV31" s="610"/>
      <c r="DW31" s="613">
        <v>1</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257624</v>
      </c>
      <c r="S32" s="591"/>
      <c r="T32" s="591"/>
      <c r="U32" s="591"/>
      <c r="V32" s="591"/>
      <c r="W32" s="591"/>
      <c r="X32" s="591"/>
      <c r="Y32" s="592"/>
      <c r="Z32" s="643">
        <v>0.8</v>
      </c>
      <c r="AA32" s="643"/>
      <c r="AB32" s="643"/>
      <c r="AC32" s="643"/>
      <c r="AD32" s="644">
        <v>1171</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98.1</v>
      </c>
      <c r="BH32" s="575"/>
      <c r="BI32" s="575"/>
      <c r="BJ32" s="575"/>
      <c r="BK32" s="575"/>
      <c r="BL32" s="575"/>
      <c r="BM32" s="638">
        <v>88.5</v>
      </c>
      <c r="BN32" s="575"/>
      <c r="BO32" s="575"/>
      <c r="BP32" s="575"/>
      <c r="BQ32" s="632"/>
      <c r="BR32" s="653">
        <v>97.8</v>
      </c>
      <c r="BS32" s="575"/>
      <c r="BT32" s="575"/>
      <c r="BU32" s="575"/>
      <c r="BV32" s="575"/>
      <c r="BW32" s="575"/>
      <c r="BX32" s="638">
        <v>86.4</v>
      </c>
      <c r="BY32" s="575"/>
      <c r="BZ32" s="575"/>
      <c r="CA32" s="575"/>
      <c r="CB32" s="632"/>
      <c r="CD32" s="664"/>
      <c r="CE32" s="665"/>
      <c r="CF32" s="627" t="s">
        <v>299</v>
      </c>
      <c r="CG32" s="624"/>
      <c r="CH32" s="624"/>
      <c r="CI32" s="624"/>
      <c r="CJ32" s="624"/>
      <c r="CK32" s="624"/>
      <c r="CL32" s="624"/>
      <c r="CM32" s="624"/>
      <c r="CN32" s="624"/>
      <c r="CO32" s="624"/>
      <c r="CP32" s="624"/>
      <c r="CQ32" s="625"/>
      <c r="CR32" s="590">
        <v>93</v>
      </c>
      <c r="CS32" s="591"/>
      <c r="CT32" s="591"/>
      <c r="CU32" s="591"/>
      <c r="CV32" s="591"/>
      <c r="CW32" s="591"/>
      <c r="CX32" s="591"/>
      <c r="CY32" s="592"/>
      <c r="CZ32" s="593">
        <v>0</v>
      </c>
      <c r="DA32" s="611"/>
      <c r="DB32" s="611"/>
      <c r="DC32" s="612"/>
      <c r="DD32" s="596">
        <v>93</v>
      </c>
      <c r="DE32" s="591"/>
      <c r="DF32" s="591"/>
      <c r="DG32" s="591"/>
      <c r="DH32" s="591"/>
      <c r="DI32" s="591"/>
      <c r="DJ32" s="591"/>
      <c r="DK32" s="592"/>
      <c r="DL32" s="596">
        <v>93</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3505500</v>
      </c>
      <c r="S33" s="591"/>
      <c r="T33" s="591"/>
      <c r="U33" s="591"/>
      <c r="V33" s="591"/>
      <c r="W33" s="591"/>
      <c r="X33" s="591"/>
      <c r="Y33" s="592"/>
      <c r="Z33" s="643">
        <v>10.3</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10680965</v>
      </c>
      <c r="CS33" s="609"/>
      <c r="CT33" s="609"/>
      <c r="CU33" s="609"/>
      <c r="CV33" s="609"/>
      <c r="CW33" s="609"/>
      <c r="CX33" s="609"/>
      <c r="CY33" s="610"/>
      <c r="CZ33" s="593">
        <v>33.6</v>
      </c>
      <c r="DA33" s="611"/>
      <c r="DB33" s="611"/>
      <c r="DC33" s="612"/>
      <c r="DD33" s="596">
        <v>8407403</v>
      </c>
      <c r="DE33" s="609"/>
      <c r="DF33" s="609"/>
      <c r="DG33" s="609"/>
      <c r="DH33" s="609"/>
      <c r="DI33" s="609"/>
      <c r="DJ33" s="609"/>
      <c r="DK33" s="610"/>
      <c r="DL33" s="596">
        <v>6293013</v>
      </c>
      <c r="DM33" s="609"/>
      <c r="DN33" s="609"/>
      <c r="DO33" s="609"/>
      <c r="DP33" s="609"/>
      <c r="DQ33" s="609"/>
      <c r="DR33" s="609"/>
      <c r="DS33" s="609"/>
      <c r="DT33" s="609"/>
      <c r="DU33" s="609"/>
      <c r="DV33" s="610"/>
      <c r="DW33" s="613">
        <v>33.5</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3039197</v>
      </c>
      <c r="CS34" s="591"/>
      <c r="CT34" s="591"/>
      <c r="CU34" s="591"/>
      <c r="CV34" s="591"/>
      <c r="CW34" s="591"/>
      <c r="CX34" s="591"/>
      <c r="CY34" s="592"/>
      <c r="CZ34" s="593">
        <v>9.6</v>
      </c>
      <c r="DA34" s="611"/>
      <c r="DB34" s="611"/>
      <c r="DC34" s="612"/>
      <c r="DD34" s="596">
        <v>2360464</v>
      </c>
      <c r="DE34" s="591"/>
      <c r="DF34" s="591"/>
      <c r="DG34" s="591"/>
      <c r="DH34" s="591"/>
      <c r="DI34" s="591"/>
      <c r="DJ34" s="591"/>
      <c r="DK34" s="592"/>
      <c r="DL34" s="596">
        <v>2113157</v>
      </c>
      <c r="DM34" s="591"/>
      <c r="DN34" s="591"/>
      <c r="DO34" s="591"/>
      <c r="DP34" s="591"/>
      <c r="DQ34" s="591"/>
      <c r="DR34" s="591"/>
      <c r="DS34" s="591"/>
      <c r="DT34" s="591"/>
      <c r="DU34" s="591"/>
      <c r="DV34" s="592"/>
      <c r="DW34" s="613">
        <v>11.3</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734600</v>
      </c>
      <c r="S35" s="591"/>
      <c r="T35" s="591"/>
      <c r="U35" s="591"/>
      <c r="V35" s="591"/>
      <c r="W35" s="591"/>
      <c r="X35" s="591"/>
      <c r="Y35" s="592"/>
      <c r="Z35" s="643">
        <v>2.2000000000000002</v>
      </c>
      <c r="AA35" s="643"/>
      <c r="AB35" s="643"/>
      <c r="AC35" s="643"/>
      <c r="AD35" s="644" t="s">
        <v>112</v>
      </c>
      <c r="AE35" s="644"/>
      <c r="AF35" s="644"/>
      <c r="AG35" s="644"/>
      <c r="AH35" s="644"/>
      <c r="AI35" s="644"/>
      <c r="AJ35" s="644"/>
      <c r="AK35" s="644"/>
      <c r="AL35" s="613" t="s">
        <v>112</v>
      </c>
      <c r="AM35" s="645"/>
      <c r="AN35" s="645"/>
      <c r="AO35" s="646"/>
      <c r="AP35" s="188"/>
      <c r="AQ35" s="647" t="s">
        <v>307</v>
      </c>
      <c r="AR35" s="648"/>
      <c r="AS35" s="648"/>
      <c r="AT35" s="648"/>
      <c r="AU35" s="648"/>
      <c r="AV35" s="648"/>
      <c r="AW35" s="648"/>
      <c r="AX35" s="648"/>
      <c r="AY35" s="649"/>
      <c r="AZ35" s="640">
        <v>4249177</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283399</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197358</v>
      </c>
      <c r="CS35" s="609"/>
      <c r="CT35" s="609"/>
      <c r="CU35" s="609"/>
      <c r="CV35" s="609"/>
      <c r="CW35" s="609"/>
      <c r="CX35" s="609"/>
      <c r="CY35" s="610"/>
      <c r="CZ35" s="593">
        <v>0.6</v>
      </c>
      <c r="DA35" s="611"/>
      <c r="DB35" s="611"/>
      <c r="DC35" s="612"/>
      <c r="DD35" s="596">
        <v>114187</v>
      </c>
      <c r="DE35" s="609"/>
      <c r="DF35" s="609"/>
      <c r="DG35" s="609"/>
      <c r="DH35" s="609"/>
      <c r="DI35" s="609"/>
      <c r="DJ35" s="609"/>
      <c r="DK35" s="610"/>
      <c r="DL35" s="596">
        <v>113596</v>
      </c>
      <c r="DM35" s="609"/>
      <c r="DN35" s="609"/>
      <c r="DO35" s="609"/>
      <c r="DP35" s="609"/>
      <c r="DQ35" s="609"/>
      <c r="DR35" s="609"/>
      <c r="DS35" s="609"/>
      <c r="DT35" s="609"/>
      <c r="DU35" s="609"/>
      <c r="DV35" s="610"/>
      <c r="DW35" s="613">
        <v>0.6</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33995822</v>
      </c>
      <c r="S36" s="631"/>
      <c r="T36" s="631"/>
      <c r="U36" s="631"/>
      <c r="V36" s="631"/>
      <c r="W36" s="631"/>
      <c r="X36" s="631"/>
      <c r="Y36" s="634"/>
      <c r="Z36" s="635">
        <v>100</v>
      </c>
      <c r="AA36" s="635"/>
      <c r="AB36" s="635"/>
      <c r="AC36" s="635"/>
      <c r="AD36" s="636">
        <v>18042090</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926696</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173230</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2888365</v>
      </c>
      <c r="CS36" s="591"/>
      <c r="CT36" s="591"/>
      <c r="CU36" s="591"/>
      <c r="CV36" s="591"/>
      <c r="CW36" s="591"/>
      <c r="CX36" s="591"/>
      <c r="CY36" s="592"/>
      <c r="CZ36" s="593">
        <v>9.1</v>
      </c>
      <c r="DA36" s="611"/>
      <c r="DB36" s="611"/>
      <c r="DC36" s="612"/>
      <c r="DD36" s="596">
        <v>2177226</v>
      </c>
      <c r="DE36" s="591"/>
      <c r="DF36" s="591"/>
      <c r="DG36" s="591"/>
      <c r="DH36" s="591"/>
      <c r="DI36" s="591"/>
      <c r="DJ36" s="591"/>
      <c r="DK36" s="592"/>
      <c r="DL36" s="596">
        <v>1771772</v>
      </c>
      <c r="DM36" s="591"/>
      <c r="DN36" s="591"/>
      <c r="DO36" s="591"/>
      <c r="DP36" s="591"/>
      <c r="DQ36" s="591"/>
      <c r="DR36" s="591"/>
      <c r="DS36" s="591"/>
      <c r="DT36" s="591"/>
      <c r="DU36" s="591"/>
      <c r="DV36" s="592"/>
      <c r="DW36" s="613">
        <v>9.4</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413520</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9181</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1152215</v>
      </c>
      <c r="CS37" s="609"/>
      <c r="CT37" s="609"/>
      <c r="CU37" s="609"/>
      <c r="CV37" s="609"/>
      <c r="CW37" s="609"/>
      <c r="CX37" s="609"/>
      <c r="CY37" s="610"/>
      <c r="CZ37" s="593">
        <v>3.6</v>
      </c>
      <c r="DA37" s="611"/>
      <c r="DB37" s="611"/>
      <c r="DC37" s="612"/>
      <c r="DD37" s="596">
        <v>1128146</v>
      </c>
      <c r="DE37" s="609"/>
      <c r="DF37" s="609"/>
      <c r="DG37" s="609"/>
      <c r="DH37" s="609"/>
      <c r="DI37" s="609"/>
      <c r="DJ37" s="609"/>
      <c r="DK37" s="610"/>
      <c r="DL37" s="596">
        <v>975531</v>
      </c>
      <c r="DM37" s="609"/>
      <c r="DN37" s="609"/>
      <c r="DO37" s="609"/>
      <c r="DP37" s="609"/>
      <c r="DQ37" s="609"/>
      <c r="DR37" s="609"/>
      <c r="DS37" s="609"/>
      <c r="DT37" s="609"/>
      <c r="DU37" s="609"/>
      <c r="DV37" s="610"/>
      <c r="DW37" s="613">
        <v>5.2</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v>24269</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18124</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4220679</v>
      </c>
      <c r="CS38" s="591"/>
      <c r="CT38" s="591"/>
      <c r="CU38" s="591"/>
      <c r="CV38" s="591"/>
      <c r="CW38" s="591"/>
      <c r="CX38" s="591"/>
      <c r="CY38" s="592"/>
      <c r="CZ38" s="593">
        <v>13.3</v>
      </c>
      <c r="DA38" s="611"/>
      <c r="DB38" s="611"/>
      <c r="DC38" s="612"/>
      <c r="DD38" s="596">
        <v>3755526</v>
      </c>
      <c r="DE38" s="591"/>
      <c r="DF38" s="591"/>
      <c r="DG38" s="591"/>
      <c r="DH38" s="591"/>
      <c r="DI38" s="591"/>
      <c r="DJ38" s="591"/>
      <c r="DK38" s="592"/>
      <c r="DL38" s="596">
        <v>2294488</v>
      </c>
      <c r="DM38" s="591"/>
      <c r="DN38" s="591"/>
      <c r="DO38" s="591"/>
      <c r="DP38" s="591"/>
      <c r="DQ38" s="591"/>
      <c r="DR38" s="591"/>
      <c r="DS38" s="591"/>
      <c r="DT38" s="591"/>
      <c r="DU38" s="591"/>
      <c r="DV38" s="592"/>
      <c r="DW38" s="613">
        <v>12.2</v>
      </c>
      <c r="DX38" s="614"/>
      <c r="DY38" s="614"/>
      <c r="DZ38" s="614"/>
      <c r="EA38" s="614"/>
      <c r="EB38" s="614"/>
      <c r="EC38" s="615"/>
    </row>
    <row r="39" spans="2:133" ht="11.25" customHeight="1" x14ac:dyDescent="0.15">
      <c r="AQ39" s="616" t="s">
        <v>320</v>
      </c>
      <c r="AR39" s="617"/>
      <c r="AS39" s="617"/>
      <c r="AT39" s="617"/>
      <c r="AU39" s="617"/>
      <c r="AV39" s="617"/>
      <c r="AW39" s="617"/>
      <c r="AX39" s="617"/>
      <c r="AY39" s="618"/>
      <c r="AZ39" s="590">
        <v>4229</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96</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222366</v>
      </c>
      <c r="CS39" s="609"/>
      <c r="CT39" s="609"/>
      <c r="CU39" s="609"/>
      <c r="CV39" s="609"/>
      <c r="CW39" s="609"/>
      <c r="CX39" s="609"/>
      <c r="CY39" s="610"/>
      <c r="CZ39" s="593">
        <v>0.7</v>
      </c>
      <c r="DA39" s="611"/>
      <c r="DB39" s="611"/>
      <c r="DC39" s="612"/>
      <c r="DD39" s="596" t="s">
        <v>324</v>
      </c>
      <c r="DE39" s="609"/>
      <c r="DF39" s="609"/>
      <c r="DG39" s="609"/>
      <c r="DH39" s="609"/>
      <c r="DI39" s="609"/>
      <c r="DJ39" s="609"/>
      <c r="DK39" s="610"/>
      <c r="DL39" s="596" t="s">
        <v>324</v>
      </c>
      <c r="DM39" s="609"/>
      <c r="DN39" s="609"/>
      <c r="DO39" s="609"/>
      <c r="DP39" s="609"/>
      <c r="DQ39" s="609"/>
      <c r="DR39" s="609"/>
      <c r="DS39" s="609"/>
      <c r="DT39" s="609"/>
      <c r="DU39" s="609"/>
      <c r="DV39" s="610"/>
      <c r="DW39" s="613" t="s">
        <v>324</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954209</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148</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113000</v>
      </c>
      <c r="CS40" s="591"/>
      <c r="CT40" s="591"/>
      <c r="CU40" s="591"/>
      <c r="CV40" s="591"/>
      <c r="CW40" s="591"/>
      <c r="CX40" s="591"/>
      <c r="CY40" s="592"/>
      <c r="CZ40" s="593">
        <v>0.4</v>
      </c>
      <c r="DA40" s="611"/>
      <c r="DB40" s="611"/>
      <c r="DC40" s="612"/>
      <c r="DD40" s="596" t="s">
        <v>324</v>
      </c>
      <c r="DE40" s="591"/>
      <c r="DF40" s="591"/>
      <c r="DG40" s="591"/>
      <c r="DH40" s="591"/>
      <c r="DI40" s="591"/>
      <c r="DJ40" s="591"/>
      <c r="DK40" s="592"/>
      <c r="DL40" s="596" t="s">
        <v>324</v>
      </c>
      <c r="DM40" s="591"/>
      <c r="DN40" s="591"/>
      <c r="DO40" s="591"/>
      <c r="DP40" s="591"/>
      <c r="DQ40" s="591"/>
      <c r="DR40" s="591"/>
      <c r="DS40" s="591"/>
      <c r="DT40" s="591"/>
      <c r="DU40" s="591"/>
      <c r="DV40" s="592"/>
      <c r="DW40" s="613" t="s">
        <v>324</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1926254</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328</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4447235</v>
      </c>
      <c r="CS42" s="591"/>
      <c r="CT42" s="591"/>
      <c r="CU42" s="591"/>
      <c r="CV42" s="591"/>
      <c r="CW42" s="591"/>
      <c r="CX42" s="591"/>
      <c r="CY42" s="592"/>
      <c r="CZ42" s="593">
        <v>14</v>
      </c>
      <c r="DA42" s="594"/>
      <c r="DB42" s="594"/>
      <c r="DC42" s="595"/>
      <c r="DD42" s="596">
        <v>1135338</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57149</v>
      </c>
      <c r="CS43" s="609"/>
      <c r="CT43" s="609"/>
      <c r="CU43" s="609"/>
      <c r="CV43" s="609"/>
      <c r="CW43" s="609"/>
      <c r="CX43" s="609"/>
      <c r="CY43" s="610"/>
      <c r="CZ43" s="593">
        <v>0.2</v>
      </c>
      <c r="DA43" s="611"/>
      <c r="DB43" s="611"/>
      <c r="DC43" s="612"/>
      <c r="DD43" s="596">
        <v>51053</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3857633</v>
      </c>
      <c r="CS44" s="591"/>
      <c r="CT44" s="591"/>
      <c r="CU44" s="591"/>
      <c r="CV44" s="591"/>
      <c r="CW44" s="591"/>
      <c r="CX44" s="591"/>
      <c r="CY44" s="592"/>
      <c r="CZ44" s="593">
        <v>12.1</v>
      </c>
      <c r="DA44" s="594"/>
      <c r="DB44" s="594"/>
      <c r="DC44" s="595"/>
      <c r="DD44" s="596">
        <v>951175</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625678</v>
      </c>
      <c r="CS45" s="609"/>
      <c r="CT45" s="609"/>
      <c r="CU45" s="609"/>
      <c r="CV45" s="609"/>
      <c r="CW45" s="609"/>
      <c r="CX45" s="609"/>
      <c r="CY45" s="610"/>
      <c r="CZ45" s="593">
        <v>2</v>
      </c>
      <c r="DA45" s="611"/>
      <c r="DB45" s="611"/>
      <c r="DC45" s="612"/>
      <c r="DD45" s="596">
        <v>57260</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2965479</v>
      </c>
      <c r="CS46" s="591"/>
      <c r="CT46" s="591"/>
      <c r="CU46" s="591"/>
      <c r="CV46" s="591"/>
      <c r="CW46" s="591"/>
      <c r="CX46" s="591"/>
      <c r="CY46" s="592"/>
      <c r="CZ46" s="593">
        <v>9.3000000000000007</v>
      </c>
      <c r="DA46" s="594"/>
      <c r="DB46" s="594"/>
      <c r="DC46" s="595"/>
      <c r="DD46" s="596">
        <v>867556</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v>589602</v>
      </c>
      <c r="CS47" s="609"/>
      <c r="CT47" s="609"/>
      <c r="CU47" s="609"/>
      <c r="CV47" s="609"/>
      <c r="CW47" s="609"/>
      <c r="CX47" s="609"/>
      <c r="CY47" s="610"/>
      <c r="CZ47" s="593">
        <v>1.9</v>
      </c>
      <c r="DA47" s="611"/>
      <c r="DB47" s="611"/>
      <c r="DC47" s="612"/>
      <c r="DD47" s="596">
        <v>184163</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31798037</v>
      </c>
      <c r="CS49" s="575"/>
      <c r="CT49" s="575"/>
      <c r="CU49" s="575"/>
      <c r="CV49" s="575"/>
      <c r="CW49" s="575"/>
      <c r="CX49" s="575"/>
      <c r="CY49" s="576"/>
      <c r="CZ49" s="577">
        <v>100</v>
      </c>
      <c r="DA49" s="578"/>
      <c r="DB49" s="578"/>
      <c r="DC49" s="579"/>
      <c r="DD49" s="580">
        <v>21807328</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365</v>
      </c>
      <c r="C7" s="1050"/>
      <c r="D7" s="1050"/>
      <c r="E7" s="1050"/>
      <c r="F7" s="1050"/>
      <c r="G7" s="1050"/>
      <c r="H7" s="1050"/>
      <c r="I7" s="1050"/>
      <c r="J7" s="1050"/>
      <c r="K7" s="1050"/>
      <c r="L7" s="1050"/>
      <c r="M7" s="1050"/>
      <c r="N7" s="1050"/>
      <c r="O7" s="1050"/>
      <c r="P7" s="1051"/>
      <c r="Q7" s="1103">
        <v>34027</v>
      </c>
      <c r="R7" s="1104"/>
      <c r="S7" s="1104"/>
      <c r="T7" s="1104"/>
      <c r="U7" s="1104"/>
      <c r="V7" s="1104">
        <v>31829</v>
      </c>
      <c r="W7" s="1104"/>
      <c r="X7" s="1104"/>
      <c r="Y7" s="1104"/>
      <c r="Z7" s="1104"/>
      <c r="AA7" s="1104">
        <f>Q7-V7</f>
        <v>2198</v>
      </c>
      <c r="AB7" s="1104"/>
      <c r="AC7" s="1104"/>
      <c r="AD7" s="1104"/>
      <c r="AE7" s="1105"/>
      <c r="AF7" s="1106">
        <v>1875</v>
      </c>
      <c r="AG7" s="1107"/>
      <c r="AH7" s="1107"/>
      <c r="AI7" s="1107"/>
      <c r="AJ7" s="1108"/>
      <c r="AK7" s="1090" t="s">
        <v>549</v>
      </c>
      <c r="AL7" s="1091"/>
      <c r="AM7" s="1091"/>
      <c r="AN7" s="1091"/>
      <c r="AO7" s="1091"/>
      <c r="AP7" s="1091">
        <v>22510</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547</v>
      </c>
      <c r="BT7" s="1095"/>
      <c r="BU7" s="1095"/>
      <c r="BV7" s="1095"/>
      <c r="BW7" s="1095"/>
      <c r="BX7" s="1095"/>
      <c r="BY7" s="1095"/>
      <c r="BZ7" s="1095"/>
      <c r="CA7" s="1095"/>
      <c r="CB7" s="1095"/>
      <c r="CC7" s="1095"/>
      <c r="CD7" s="1095"/>
      <c r="CE7" s="1095"/>
      <c r="CF7" s="1095"/>
      <c r="CG7" s="1096"/>
      <c r="CH7" s="1087">
        <v>-21</v>
      </c>
      <c r="CI7" s="1088"/>
      <c r="CJ7" s="1088"/>
      <c r="CK7" s="1088"/>
      <c r="CL7" s="1089"/>
      <c r="CM7" s="1087">
        <v>-13</v>
      </c>
      <c r="CN7" s="1088"/>
      <c r="CO7" s="1088"/>
      <c r="CP7" s="1088"/>
      <c r="CQ7" s="1089"/>
      <c r="CR7" s="1087">
        <v>25</v>
      </c>
      <c r="CS7" s="1088"/>
      <c r="CT7" s="1088"/>
      <c r="CU7" s="1088"/>
      <c r="CV7" s="1089"/>
      <c r="CW7" s="1087" t="s">
        <v>549</v>
      </c>
      <c r="CX7" s="1088"/>
      <c r="CY7" s="1088"/>
      <c r="CZ7" s="1088"/>
      <c r="DA7" s="1089"/>
      <c r="DB7" s="1087" t="s">
        <v>549</v>
      </c>
      <c r="DC7" s="1088"/>
      <c r="DD7" s="1088"/>
      <c r="DE7" s="1088"/>
      <c r="DF7" s="1089"/>
      <c r="DG7" s="1087" t="s">
        <v>549</v>
      </c>
      <c r="DH7" s="1088"/>
      <c r="DI7" s="1088"/>
      <c r="DJ7" s="1088"/>
      <c r="DK7" s="1089"/>
      <c r="DL7" s="1087" t="s">
        <v>549</v>
      </c>
      <c r="DM7" s="1088"/>
      <c r="DN7" s="1088"/>
      <c r="DO7" s="1088"/>
      <c r="DP7" s="1089"/>
      <c r="DQ7" s="1087" t="s">
        <v>549</v>
      </c>
      <c r="DR7" s="1088"/>
      <c r="DS7" s="1088"/>
      <c r="DT7" s="1088"/>
      <c r="DU7" s="1089"/>
      <c r="DV7" s="1114"/>
      <c r="DW7" s="1115"/>
      <c r="DX7" s="1115"/>
      <c r="DY7" s="1115"/>
      <c r="DZ7" s="1116"/>
      <c r="EA7" s="207"/>
    </row>
    <row r="8" spans="1:131" s="208" customFormat="1" ht="26.25" customHeight="1" x14ac:dyDescent="0.15">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548</v>
      </c>
      <c r="BT8" s="1014"/>
      <c r="BU8" s="1014"/>
      <c r="BV8" s="1014"/>
      <c r="BW8" s="1014"/>
      <c r="BX8" s="1014"/>
      <c r="BY8" s="1014"/>
      <c r="BZ8" s="1014"/>
      <c r="CA8" s="1014"/>
      <c r="CB8" s="1014"/>
      <c r="CC8" s="1014"/>
      <c r="CD8" s="1014"/>
      <c r="CE8" s="1014"/>
      <c r="CF8" s="1014"/>
      <c r="CG8" s="1015"/>
      <c r="CH8" s="988">
        <v>5</v>
      </c>
      <c r="CI8" s="989"/>
      <c r="CJ8" s="989"/>
      <c r="CK8" s="989"/>
      <c r="CL8" s="990"/>
      <c r="CM8" s="988">
        <v>20</v>
      </c>
      <c r="CN8" s="989"/>
      <c r="CO8" s="989"/>
      <c r="CP8" s="989"/>
      <c r="CQ8" s="990"/>
      <c r="CR8" s="988">
        <v>20</v>
      </c>
      <c r="CS8" s="989"/>
      <c r="CT8" s="989"/>
      <c r="CU8" s="989"/>
      <c r="CV8" s="990"/>
      <c r="CW8" s="988" t="s">
        <v>549</v>
      </c>
      <c r="CX8" s="989"/>
      <c r="CY8" s="989"/>
      <c r="CZ8" s="989"/>
      <c r="DA8" s="990"/>
      <c r="DB8" s="988" t="s">
        <v>549</v>
      </c>
      <c r="DC8" s="989"/>
      <c r="DD8" s="989"/>
      <c r="DE8" s="989"/>
      <c r="DF8" s="990"/>
      <c r="DG8" s="988" t="s">
        <v>549</v>
      </c>
      <c r="DH8" s="989"/>
      <c r="DI8" s="989"/>
      <c r="DJ8" s="989"/>
      <c r="DK8" s="990"/>
      <c r="DL8" s="988" t="s">
        <v>549</v>
      </c>
      <c r="DM8" s="989"/>
      <c r="DN8" s="989"/>
      <c r="DO8" s="989"/>
      <c r="DP8" s="990"/>
      <c r="DQ8" s="988" t="s">
        <v>549</v>
      </c>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366</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367</v>
      </c>
      <c r="B23" s="943" t="s">
        <v>368</v>
      </c>
      <c r="C23" s="944"/>
      <c r="D23" s="944"/>
      <c r="E23" s="944"/>
      <c r="F23" s="944"/>
      <c r="G23" s="944"/>
      <c r="H23" s="944"/>
      <c r="I23" s="944"/>
      <c r="J23" s="944"/>
      <c r="K23" s="944"/>
      <c r="L23" s="944"/>
      <c r="M23" s="944"/>
      <c r="N23" s="944"/>
      <c r="O23" s="944"/>
      <c r="P23" s="945"/>
      <c r="Q23" s="1067"/>
      <c r="R23" s="1068"/>
      <c r="S23" s="1068"/>
      <c r="T23" s="1068"/>
      <c r="U23" s="1068"/>
      <c r="V23" s="1068"/>
      <c r="W23" s="1068"/>
      <c r="X23" s="1068"/>
      <c r="Y23" s="1068"/>
      <c r="Z23" s="1068"/>
      <c r="AA23" s="1068"/>
      <c r="AB23" s="1068"/>
      <c r="AC23" s="1068"/>
      <c r="AD23" s="1068"/>
      <c r="AE23" s="1069"/>
      <c r="AF23" s="1070">
        <v>1875</v>
      </c>
      <c r="AG23" s="1068"/>
      <c r="AH23" s="1068"/>
      <c r="AI23" s="1068"/>
      <c r="AJ23" s="1071"/>
      <c r="AK23" s="1072"/>
      <c r="AL23" s="1073"/>
      <c r="AM23" s="1073"/>
      <c r="AN23" s="1073"/>
      <c r="AO23" s="1073"/>
      <c r="AP23" s="1068"/>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379</v>
      </c>
      <c r="C28" s="1050"/>
      <c r="D28" s="1050"/>
      <c r="E28" s="1050"/>
      <c r="F28" s="1050"/>
      <c r="G28" s="1050"/>
      <c r="H28" s="1050"/>
      <c r="I28" s="1050"/>
      <c r="J28" s="1050"/>
      <c r="K28" s="1050"/>
      <c r="L28" s="1050"/>
      <c r="M28" s="1050"/>
      <c r="N28" s="1050"/>
      <c r="O28" s="1050"/>
      <c r="P28" s="1051"/>
      <c r="Q28" s="1052">
        <v>10424</v>
      </c>
      <c r="R28" s="1053"/>
      <c r="S28" s="1053"/>
      <c r="T28" s="1053"/>
      <c r="U28" s="1053"/>
      <c r="V28" s="1053">
        <v>10141</v>
      </c>
      <c r="W28" s="1053"/>
      <c r="X28" s="1053"/>
      <c r="Y28" s="1053"/>
      <c r="Z28" s="1053"/>
      <c r="AA28" s="1053">
        <v>283</v>
      </c>
      <c r="AB28" s="1053"/>
      <c r="AC28" s="1053"/>
      <c r="AD28" s="1053"/>
      <c r="AE28" s="1054"/>
      <c r="AF28" s="1055">
        <v>283</v>
      </c>
      <c r="AG28" s="1053"/>
      <c r="AH28" s="1053"/>
      <c r="AI28" s="1053"/>
      <c r="AJ28" s="1056"/>
      <c r="AK28" s="1057">
        <v>913</v>
      </c>
      <c r="AL28" s="1045"/>
      <c r="AM28" s="1045"/>
      <c r="AN28" s="1045"/>
      <c r="AO28" s="1045"/>
      <c r="AP28" s="1045" t="s">
        <v>531</v>
      </c>
      <c r="AQ28" s="1045"/>
      <c r="AR28" s="1045"/>
      <c r="AS28" s="1045"/>
      <c r="AT28" s="1045"/>
      <c r="AU28" s="1045" t="s">
        <v>531</v>
      </c>
      <c r="AV28" s="1045"/>
      <c r="AW28" s="1045"/>
      <c r="AX28" s="1045"/>
      <c r="AY28" s="1045"/>
      <c r="AZ28" s="1046" t="s">
        <v>531</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380</v>
      </c>
      <c r="C29" s="1037"/>
      <c r="D29" s="1037"/>
      <c r="E29" s="1037"/>
      <c r="F29" s="1037"/>
      <c r="G29" s="1037"/>
      <c r="H29" s="1037"/>
      <c r="I29" s="1037"/>
      <c r="J29" s="1037"/>
      <c r="K29" s="1037"/>
      <c r="L29" s="1037"/>
      <c r="M29" s="1037"/>
      <c r="N29" s="1037"/>
      <c r="O29" s="1037"/>
      <c r="P29" s="1038"/>
      <c r="Q29" s="1042">
        <v>626</v>
      </c>
      <c r="R29" s="1043"/>
      <c r="S29" s="1043"/>
      <c r="T29" s="1043"/>
      <c r="U29" s="1043"/>
      <c r="V29" s="1043">
        <v>623</v>
      </c>
      <c r="W29" s="1043"/>
      <c r="X29" s="1043"/>
      <c r="Y29" s="1043"/>
      <c r="Z29" s="1043"/>
      <c r="AA29" s="1043">
        <v>4</v>
      </c>
      <c r="AB29" s="1043"/>
      <c r="AC29" s="1043"/>
      <c r="AD29" s="1043"/>
      <c r="AE29" s="1044"/>
      <c r="AF29" s="1018">
        <v>4</v>
      </c>
      <c r="AG29" s="1019"/>
      <c r="AH29" s="1019"/>
      <c r="AI29" s="1019"/>
      <c r="AJ29" s="1020"/>
      <c r="AK29" s="979">
        <v>223</v>
      </c>
      <c r="AL29" s="970"/>
      <c r="AM29" s="970"/>
      <c r="AN29" s="970"/>
      <c r="AO29" s="970"/>
      <c r="AP29" s="970" t="s">
        <v>531</v>
      </c>
      <c r="AQ29" s="970"/>
      <c r="AR29" s="970"/>
      <c r="AS29" s="970"/>
      <c r="AT29" s="970"/>
      <c r="AU29" s="970" t="s">
        <v>531</v>
      </c>
      <c r="AV29" s="970"/>
      <c r="AW29" s="970"/>
      <c r="AX29" s="970"/>
      <c r="AY29" s="970"/>
      <c r="AZ29" s="1041" t="s">
        <v>531</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381</v>
      </c>
      <c r="C30" s="1037"/>
      <c r="D30" s="1037"/>
      <c r="E30" s="1037"/>
      <c r="F30" s="1037"/>
      <c r="G30" s="1037"/>
      <c r="H30" s="1037"/>
      <c r="I30" s="1037"/>
      <c r="J30" s="1037"/>
      <c r="K30" s="1037"/>
      <c r="L30" s="1037"/>
      <c r="M30" s="1037"/>
      <c r="N30" s="1037"/>
      <c r="O30" s="1037"/>
      <c r="P30" s="1038"/>
      <c r="Q30" s="1042">
        <v>150</v>
      </c>
      <c r="R30" s="1043"/>
      <c r="S30" s="1043"/>
      <c r="T30" s="1043"/>
      <c r="U30" s="1043"/>
      <c r="V30" s="1043">
        <v>138</v>
      </c>
      <c r="W30" s="1043"/>
      <c r="X30" s="1043"/>
      <c r="Y30" s="1043"/>
      <c r="Z30" s="1043"/>
      <c r="AA30" s="1043">
        <v>12</v>
      </c>
      <c r="AB30" s="1043"/>
      <c r="AC30" s="1043"/>
      <c r="AD30" s="1043"/>
      <c r="AE30" s="1044"/>
      <c r="AF30" s="1018">
        <v>402</v>
      </c>
      <c r="AG30" s="1019"/>
      <c r="AH30" s="1019"/>
      <c r="AI30" s="1019"/>
      <c r="AJ30" s="1020"/>
      <c r="AK30" s="979">
        <v>4</v>
      </c>
      <c r="AL30" s="970"/>
      <c r="AM30" s="970"/>
      <c r="AN30" s="970"/>
      <c r="AO30" s="970"/>
      <c r="AP30" s="970">
        <v>407</v>
      </c>
      <c r="AQ30" s="970"/>
      <c r="AR30" s="970"/>
      <c r="AS30" s="970"/>
      <c r="AT30" s="970"/>
      <c r="AU30" s="970">
        <v>14</v>
      </c>
      <c r="AV30" s="970"/>
      <c r="AW30" s="970"/>
      <c r="AX30" s="970"/>
      <c r="AY30" s="970"/>
      <c r="AZ30" s="1041" t="s">
        <v>531</v>
      </c>
      <c r="BA30" s="1041"/>
      <c r="BB30" s="1041"/>
      <c r="BC30" s="1041"/>
      <c r="BD30" s="1041"/>
      <c r="BE30" s="1031" t="s">
        <v>382</v>
      </c>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383</v>
      </c>
      <c r="C31" s="1037"/>
      <c r="D31" s="1037"/>
      <c r="E31" s="1037"/>
      <c r="F31" s="1037"/>
      <c r="G31" s="1037"/>
      <c r="H31" s="1037"/>
      <c r="I31" s="1037"/>
      <c r="J31" s="1037"/>
      <c r="K31" s="1037"/>
      <c r="L31" s="1037"/>
      <c r="M31" s="1037"/>
      <c r="N31" s="1037"/>
      <c r="O31" s="1037"/>
      <c r="P31" s="1038"/>
      <c r="Q31" s="1042">
        <v>2087</v>
      </c>
      <c r="R31" s="1043"/>
      <c r="S31" s="1043"/>
      <c r="T31" s="1043"/>
      <c r="U31" s="1043"/>
      <c r="V31" s="1043">
        <v>2056</v>
      </c>
      <c r="W31" s="1043"/>
      <c r="X31" s="1043"/>
      <c r="Y31" s="1043"/>
      <c r="Z31" s="1043"/>
      <c r="AA31" s="1043">
        <v>31</v>
      </c>
      <c r="AB31" s="1043"/>
      <c r="AC31" s="1043"/>
      <c r="AD31" s="1043"/>
      <c r="AE31" s="1044"/>
      <c r="AF31" s="1018">
        <v>1</v>
      </c>
      <c r="AG31" s="1019"/>
      <c r="AH31" s="1019"/>
      <c r="AI31" s="1019"/>
      <c r="AJ31" s="1020"/>
      <c r="AK31" s="979">
        <v>927</v>
      </c>
      <c r="AL31" s="970"/>
      <c r="AM31" s="970"/>
      <c r="AN31" s="970"/>
      <c r="AO31" s="970"/>
      <c r="AP31" s="970">
        <v>5156</v>
      </c>
      <c r="AQ31" s="970"/>
      <c r="AR31" s="970"/>
      <c r="AS31" s="970"/>
      <c r="AT31" s="970"/>
      <c r="AU31" s="970">
        <v>3673</v>
      </c>
      <c r="AV31" s="970"/>
      <c r="AW31" s="970"/>
      <c r="AX31" s="970"/>
      <c r="AY31" s="970"/>
      <c r="AZ31" s="1041" t="s">
        <v>531</v>
      </c>
      <c r="BA31" s="1041"/>
      <c r="BB31" s="1041"/>
      <c r="BC31" s="1041"/>
      <c r="BD31" s="1041"/>
      <c r="BE31" s="1031" t="s">
        <v>384</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385</v>
      </c>
      <c r="C32" s="1037"/>
      <c r="D32" s="1037"/>
      <c r="E32" s="1037"/>
      <c r="F32" s="1037"/>
      <c r="G32" s="1037"/>
      <c r="H32" s="1037"/>
      <c r="I32" s="1037"/>
      <c r="J32" s="1037"/>
      <c r="K32" s="1037"/>
      <c r="L32" s="1037"/>
      <c r="M32" s="1037"/>
      <c r="N32" s="1037"/>
      <c r="O32" s="1037"/>
      <c r="P32" s="1038"/>
      <c r="Q32" s="1042">
        <v>911</v>
      </c>
      <c r="R32" s="1043"/>
      <c r="S32" s="1043"/>
      <c r="T32" s="1043"/>
      <c r="U32" s="1043"/>
      <c r="V32" s="1043">
        <v>894</v>
      </c>
      <c r="W32" s="1043"/>
      <c r="X32" s="1043"/>
      <c r="Y32" s="1043"/>
      <c r="Z32" s="1043"/>
      <c r="AA32" s="1043">
        <v>18</v>
      </c>
      <c r="AB32" s="1043"/>
      <c r="AC32" s="1043"/>
      <c r="AD32" s="1043"/>
      <c r="AE32" s="1044"/>
      <c r="AF32" s="1018">
        <v>0</v>
      </c>
      <c r="AG32" s="1019"/>
      <c r="AH32" s="1019"/>
      <c r="AI32" s="1019"/>
      <c r="AJ32" s="1020"/>
      <c r="AK32" s="979">
        <v>414</v>
      </c>
      <c r="AL32" s="970"/>
      <c r="AM32" s="970"/>
      <c r="AN32" s="970"/>
      <c r="AO32" s="970"/>
      <c r="AP32" s="970">
        <v>3313</v>
      </c>
      <c r="AQ32" s="970"/>
      <c r="AR32" s="970"/>
      <c r="AS32" s="970"/>
      <c r="AT32" s="970"/>
      <c r="AU32" s="970">
        <v>3152</v>
      </c>
      <c r="AV32" s="970"/>
      <c r="AW32" s="970"/>
      <c r="AX32" s="970"/>
      <c r="AY32" s="970"/>
      <c r="AZ32" s="1041" t="s">
        <v>531</v>
      </c>
      <c r="BA32" s="1041"/>
      <c r="BB32" s="1041"/>
      <c r="BC32" s="1041"/>
      <c r="BD32" s="1041"/>
      <c r="BE32" s="1031" t="s">
        <v>384</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c r="C33" s="1037"/>
      <c r="D33" s="1037"/>
      <c r="E33" s="1037"/>
      <c r="F33" s="1037"/>
      <c r="G33" s="1037"/>
      <c r="H33" s="1037"/>
      <c r="I33" s="1037"/>
      <c r="J33" s="1037"/>
      <c r="K33" s="1037"/>
      <c r="L33" s="1037"/>
      <c r="M33" s="1037"/>
      <c r="N33" s="1037"/>
      <c r="O33" s="1037"/>
      <c r="P33" s="1038"/>
      <c r="Q33" s="1042"/>
      <c r="R33" s="1043"/>
      <c r="S33" s="1043"/>
      <c r="T33" s="1043"/>
      <c r="U33" s="1043"/>
      <c r="V33" s="1043"/>
      <c r="W33" s="1043"/>
      <c r="X33" s="1043"/>
      <c r="Y33" s="1043"/>
      <c r="Z33" s="1043"/>
      <c r="AA33" s="1043"/>
      <c r="AB33" s="1043"/>
      <c r="AC33" s="1043"/>
      <c r="AD33" s="1043"/>
      <c r="AE33" s="1044"/>
      <c r="AF33" s="1018"/>
      <c r="AG33" s="1019"/>
      <c r="AH33" s="1019"/>
      <c r="AI33" s="1019"/>
      <c r="AJ33" s="1020"/>
      <c r="AK33" s="979"/>
      <c r="AL33" s="970"/>
      <c r="AM33" s="970"/>
      <c r="AN33" s="970"/>
      <c r="AO33" s="970"/>
      <c r="AP33" s="970"/>
      <c r="AQ33" s="970"/>
      <c r="AR33" s="970"/>
      <c r="AS33" s="970"/>
      <c r="AT33" s="970"/>
      <c r="AU33" s="970"/>
      <c r="AV33" s="970"/>
      <c r="AW33" s="970"/>
      <c r="AX33" s="970"/>
      <c r="AY33" s="970"/>
      <c r="AZ33" s="1041"/>
      <c r="BA33" s="1041"/>
      <c r="BB33" s="1041"/>
      <c r="BC33" s="1041"/>
      <c r="BD33" s="1041"/>
      <c r="BE33" s="1031"/>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386</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367</v>
      </c>
      <c r="B63" s="943" t="s">
        <v>387</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690</v>
      </c>
      <c r="AG63" s="958"/>
      <c r="AH63" s="958"/>
      <c r="AI63" s="958"/>
      <c r="AJ63" s="1029"/>
      <c r="AK63" s="1030"/>
      <c r="AL63" s="962"/>
      <c r="AM63" s="962"/>
      <c r="AN63" s="962"/>
      <c r="AO63" s="962"/>
      <c r="AP63" s="958"/>
      <c r="AQ63" s="958"/>
      <c r="AR63" s="958"/>
      <c r="AS63" s="958"/>
      <c r="AT63" s="958"/>
      <c r="AU63" s="958"/>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389</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390</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532</v>
      </c>
      <c r="C68" s="985"/>
      <c r="D68" s="985"/>
      <c r="E68" s="985"/>
      <c r="F68" s="985"/>
      <c r="G68" s="985"/>
      <c r="H68" s="985"/>
      <c r="I68" s="985"/>
      <c r="J68" s="985"/>
      <c r="K68" s="985"/>
      <c r="L68" s="985"/>
      <c r="M68" s="985"/>
      <c r="N68" s="985"/>
      <c r="O68" s="985"/>
      <c r="P68" s="986"/>
      <c r="Q68" s="987">
        <v>5245</v>
      </c>
      <c r="R68" s="981"/>
      <c r="S68" s="981"/>
      <c r="T68" s="981"/>
      <c r="U68" s="981"/>
      <c r="V68" s="981">
        <v>4976</v>
      </c>
      <c r="W68" s="981"/>
      <c r="X68" s="981"/>
      <c r="Y68" s="981"/>
      <c r="Z68" s="981"/>
      <c r="AA68" s="981">
        <v>269</v>
      </c>
      <c r="AB68" s="981"/>
      <c r="AC68" s="981"/>
      <c r="AD68" s="981"/>
      <c r="AE68" s="981"/>
      <c r="AF68" s="981">
        <v>269</v>
      </c>
      <c r="AG68" s="981"/>
      <c r="AH68" s="981"/>
      <c r="AI68" s="981"/>
      <c r="AJ68" s="981"/>
      <c r="AK68" s="981" t="s">
        <v>549</v>
      </c>
      <c r="AL68" s="981"/>
      <c r="AM68" s="981"/>
      <c r="AN68" s="981"/>
      <c r="AO68" s="981"/>
      <c r="AP68" s="981">
        <v>2441</v>
      </c>
      <c r="AQ68" s="981"/>
      <c r="AR68" s="981"/>
      <c r="AS68" s="981"/>
      <c r="AT68" s="981"/>
      <c r="AU68" s="981" t="s">
        <v>549</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533</v>
      </c>
      <c r="C69" s="974"/>
      <c r="D69" s="974"/>
      <c r="E69" s="974"/>
      <c r="F69" s="974"/>
      <c r="G69" s="974"/>
      <c r="H69" s="974"/>
      <c r="I69" s="974"/>
      <c r="J69" s="974"/>
      <c r="K69" s="974"/>
      <c r="L69" s="974"/>
      <c r="M69" s="974"/>
      <c r="N69" s="974"/>
      <c r="O69" s="974"/>
      <c r="P69" s="975"/>
      <c r="Q69" s="976">
        <v>2191</v>
      </c>
      <c r="R69" s="970"/>
      <c r="S69" s="970"/>
      <c r="T69" s="970"/>
      <c r="U69" s="970"/>
      <c r="V69" s="970">
        <v>2161</v>
      </c>
      <c r="W69" s="970"/>
      <c r="X69" s="970"/>
      <c r="Y69" s="970"/>
      <c r="Z69" s="970"/>
      <c r="AA69" s="970">
        <v>30</v>
      </c>
      <c r="AB69" s="970"/>
      <c r="AC69" s="970"/>
      <c r="AD69" s="970"/>
      <c r="AE69" s="970"/>
      <c r="AF69" s="970">
        <v>30</v>
      </c>
      <c r="AG69" s="970"/>
      <c r="AH69" s="970"/>
      <c r="AI69" s="970"/>
      <c r="AJ69" s="970"/>
      <c r="AK69" s="970">
        <v>62</v>
      </c>
      <c r="AL69" s="970"/>
      <c r="AM69" s="970"/>
      <c r="AN69" s="970"/>
      <c r="AO69" s="970"/>
      <c r="AP69" s="970">
        <v>548</v>
      </c>
      <c r="AQ69" s="970"/>
      <c r="AR69" s="970"/>
      <c r="AS69" s="970"/>
      <c r="AT69" s="970"/>
      <c r="AU69" s="970">
        <v>96</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534</v>
      </c>
      <c r="C70" s="974"/>
      <c r="D70" s="974"/>
      <c r="E70" s="974"/>
      <c r="F70" s="974"/>
      <c r="G70" s="974"/>
      <c r="H70" s="974"/>
      <c r="I70" s="974"/>
      <c r="J70" s="974"/>
      <c r="K70" s="974"/>
      <c r="L70" s="974"/>
      <c r="M70" s="974"/>
      <c r="N70" s="974"/>
      <c r="O70" s="974"/>
      <c r="P70" s="975"/>
      <c r="Q70" s="976">
        <v>17561</v>
      </c>
      <c r="R70" s="970"/>
      <c r="S70" s="970"/>
      <c r="T70" s="970"/>
      <c r="U70" s="970"/>
      <c r="V70" s="970">
        <v>17139</v>
      </c>
      <c r="W70" s="970"/>
      <c r="X70" s="970"/>
      <c r="Y70" s="970"/>
      <c r="Z70" s="970"/>
      <c r="AA70" s="970">
        <v>422</v>
      </c>
      <c r="AB70" s="970"/>
      <c r="AC70" s="970"/>
      <c r="AD70" s="970"/>
      <c r="AE70" s="970"/>
      <c r="AF70" s="970">
        <v>422</v>
      </c>
      <c r="AG70" s="970"/>
      <c r="AH70" s="970"/>
      <c r="AI70" s="970"/>
      <c r="AJ70" s="970"/>
      <c r="AK70" s="970" t="s">
        <v>549</v>
      </c>
      <c r="AL70" s="970"/>
      <c r="AM70" s="970"/>
      <c r="AN70" s="970"/>
      <c r="AO70" s="970"/>
      <c r="AP70" s="970" t="s">
        <v>549</v>
      </c>
      <c r="AQ70" s="970"/>
      <c r="AR70" s="970"/>
      <c r="AS70" s="970"/>
      <c r="AT70" s="970"/>
      <c r="AU70" s="970" t="s">
        <v>549</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535</v>
      </c>
      <c r="C71" s="974"/>
      <c r="D71" s="974"/>
      <c r="E71" s="974"/>
      <c r="F71" s="974"/>
      <c r="G71" s="974"/>
      <c r="H71" s="974"/>
      <c r="I71" s="974"/>
      <c r="J71" s="974"/>
      <c r="K71" s="974"/>
      <c r="L71" s="974"/>
      <c r="M71" s="974"/>
      <c r="N71" s="974"/>
      <c r="O71" s="974"/>
      <c r="P71" s="975"/>
      <c r="Q71" s="976">
        <v>408</v>
      </c>
      <c r="R71" s="970"/>
      <c r="S71" s="970"/>
      <c r="T71" s="970"/>
      <c r="U71" s="970"/>
      <c r="V71" s="970">
        <v>406</v>
      </c>
      <c r="W71" s="970"/>
      <c r="X71" s="970"/>
      <c r="Y71" s="970"/>
      <c r="Z71" s="970"/>
      <c r="AA71" s="970">
        <v>3</v>
      </c>
      <c r="AB71" s="970"/>
      <c r="AC71" s="970"/>
      <c r="AD71" s="970"/>
      <c r="AE71" s="970"/>
      <c r="AF71" s="970">
        <v>3</v>
      </c>
      <c r="AG71" s="970"/>
      <c r="AH71" s="970"/>
      <c r="AI71" s="970"/>
      <c r="AJ71" s="970"/>
      <c r="AK71" s="970" t="s">
        <v>549</v>
      </c>
      <c r="AL71" s="970"/>
      <c r="AM71" s="970"/>
      <c r="AN71" s="970"/>
      <c r="AO71" s="970"/>
      <c r="AP71" s="970" t="s">
        <v>549</v>
      </c>
      <c r="AQ71" s="970"/>
      <c r="AR71" s="970"/>
      <c r="AS71" s="970"/>
      <c r="AT71" s="970"/>
      <c r="AU71" s="970" t="s">
        <v>549</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536</v>
      </c>
      <c r="C72" s="974"/>
      <c r="D72" s="974"/>
      <c r="E72" s="974"/>
      <c r="F72" s="974"/>
      <c r="G72" s="974"/>
      <c r="H72" s="974"/>
      <c r="I72" s="974"/>
      <c r="J72" s="974"/>
      <c r="K72" s="974"/>
      <c r="L72" s="974"/>
      <c r="M72" s="974"/>
      <c r="N72" s="974"/>
      <c r="O72" s="974"/>
      <c r="P72" s="975"/>
      <c r="Q72" s="976">
        <v>40</v>
      </c>
      <c r="R72" s="970"/>
      <c r="S72" s="970"/>
      <c r="T72" s="970"/>
      <c r="U72" s="970"/>
      <c r="V72" s="970">
        <v>39</v>
      </c>
      <c r="W72" s="970"/>
      <c r="X72" s="970"/>
      <c r="Y72" s="970"/>
      <c r="Z72" s="970"/>
      <c r="AA72" s="970">
        <v>1</v>
      </c>
      <c r="AB72" s="970"/>
      <c r="AC72" s="970"/>
      <c r="AD72" s="970"/>
      <c r="AE72" s="970"/>
      <c r="AF72" s="970">
        <v>1</v>
      </c>
      <c r="AG72" s="970"/>
      <c r="AH72" s="970"/>
      <c r="AI72" s="970"/>
      <c r="AJ72" s="970"/>
      <c r="AK72" s="970">
        <v>39</v>
      </c>
      <c r="AL72" s="970"/>
      <c r="AM72" s="970"/>
      <c r="AN72" s="970"/>
      <c r="AO72" s="970"/>
      <c r="AP72" s="970">
        <v>422</v>
      </c>
      <c r="AQ72" s="970"/>
      <c r="AR72" s="970"/>
      <c r="AS72" s="970"/>
      <c r="AT72" s="970"/>
      <c r="AU72" s="970" t="s">
        <v>549</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537</v>
      </c>
      <c r="C73" s="974"/>
      <c r="D73" s="974"/>
      <c r="E73" s="974"/>
      <c r="F73" s="974"/>
      <c r="G73" s="974"/>
      <c r="H73" s="974"/>
      <c r="I73" s="974"/>
      <c r="J73" s="974"/>
      <c r="K73" s="974"/>
      <c r="L73" s="974"/>
      <c r="M73" s="974"/>
      <c r="N73" s="974"/>
      <c r="O73" s="974"/>
      <c r="P73" s="975"/>
      <c r="Q73" s="976">
        <v>303</v>
      </c>
      <c r="R73" s="970"/>
      <c r="S73" s="970"/>
      <c r="T73" s="970"/>
      <c r="U73" s="970"/>
      <c r="V73" s="970">
        <v>244</v>
      </c>
      <c r="W73" s="970"/>
      <c r="X73" s="970"/>
      <c r="Y73" s="970"/>
      <c r="Z73" s="970"/>
      <c r="AA73" s="970">
        <v>59</v>
      </c>
      <c r="AB73" s="970"/>
      <c r="AC73" s="970"/>
      <c r="AD73" s="970"/>
      <c r="AE73" s="970"/>
      <c r="AF73" s="970">
        <v>59</v>
      </c>
      <c r="AG73" s="970"/>
      <c r="AH73" s="970"/>
      <c r="AI73" s="970"/>
      <c r="AJ73" s="970"/>
      <c r="AK73" s="970">
        <v>288</v>
      </c>
      <c r="AL73" s="970"/>
      <c r="AM73" s="970"/>
      <c r="AN73" s="970"/>
      <c r="AO73" s="970"/>
      <c r="AP73" s="970">
        <v>824</v>
      </c>
      <c r="AQ73" s="970"/>
      <c r="AR73" s="970"/>
      <c r="AS73" s="970"/>
      <c r="AT73" s="970"/>
      <c r="AU73" s="970">
        <v>97</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538</v>
      </c>
      <c r="C74" s="974"/>
      <c r="D74" s="974"/>
      <c r="E74" s="974"/>
      <c r="F74" s="974"/>
      <c r="G74" s="974"/>
      <c r="H74" s="974"/>
      <c r="I74" s="974"/>
      <c r="J74" s="974"/>
      <c r="K74" s="974"/>
      <c r="L74" s="974"/>
      <c r="M74" s="974"/>
      <c r="N74" s="974"/>
      <c r="O74" s="974"/>
      <c r="P74" s="975"/>
      <c r="Q74" s="976">
        <v>5316</v>
      </c>
      <c r="R74" s="970"/>
      <c r="S74" s="970"/>
      <c r="T74" s="970"/>
      <c r="U74" s="970"/>
      <c r="V74" s="970">
        <v>5733</v>
      </c>
      <c r="W74" s="970"/>
      <c r="X74" s="970"/>
      <c r="Y74" s="970"/>
      <c r="Z74" s="970"/>
      <c r="AA74" s="970">
        <v>-417</v>
      </c>
      <c r="AB74" s="970"/>
      <c r="AC74" s="970"/>
      <c r="AD74" s="970"/>
      <c r="AE74" s="970"/>
      <c r="AF74" s="970">
        <v>1411</v>
      </c>
      <c r="AG74" s="970"/>
      <c r="AH74" s="970"/>
      <c r="AI74" s="970"/>
      <c r="AJ74" s="970"/>
      <c r="AK74" s="970"/>
      <c r="AL74" s="970"/>
      <c r="AM74" s="970"/>
      <c r="AN74" s="970"/>
      <c r="AO74" s="970"/>
      <c r="AP74" s="970">
        <v>5913</v>
      </c>
      <c r="AQ74" s="970"/>
      <c r="AR74" s="970"/>
      <c r="AS74" s="970"/>
      <c r="AT74" s="970"/>
      <c r="AU74" s="970">
        <v>62</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539</v>
      </c>
      <c r="C75" s="974"/>
      <c r="D75" s="974"/>
      <c r="E75" s="974"/>
      <c r="F75" s="974"/>
      <c r="G75" s="974"/>
      <c r="H75" s="974"/>
      <c r="I75" s="974"/>
      <c r="J75" s="974"/>
      <c r="K75" s="974"/>
      <c r="L75" s="974"/>
      <c r="M75" s="974"/>
      <c r="N75" s="974"/>
      <c r="O75" s="974"/>
      <c r="P75" s="975"/>
      <c r="Q75" s="977">
        <v>12817</v>
      </c>
      <c r="R75" s="978"/>
      <c r="S75" s="978"/>
      <c r="T75" s="978"/>
      <c r="U75" s="979"/>
      <c r="V75" s="980">
        <v>10223</v>
      </c>
      <c r="W75" s="978"/>
      <c r="X75" s="978"/>
      <c r="Y75" s="978"/>
      <c r="Z75" s="979"/>
      <c r="AA75" s="980">
        <v>2594</v>
      </c>
      <c r="AB75" s="978"/>
      <c r="AC75" s="978"/>
      <c r="AD75" s="978"/>
      <c r="AE75" s="979"/>
      <c r="AF75" s="980">
        <v>2594</v>
      </c>
      <c r="AG75" s="978"/>
      <c r="AH75" s="978"/>
      <c r="AI75" s="978"/>
      <c r="AJ75" s="979"/>
      <c r="AK75" s="980">
        <v>621</v>
      </c>
      <c r="AL75" s="978"/>
      <c r="AM75" s="978"/>
      <c r="AN75" s="978"/>
      <c r="AO75" s="979"/>
      <c r="AP75" s="980" t="s">
        <v>549</v>
      </c>
      <c r="AQ75" s="978"/>
      <c r="AR75" s="978"/>
      <c r="AS75" s="978"/>
      <c r="AT75" s="979"/>
      <c r="AU75" s="980" t="s">
        <v>549</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540</v>
      </c>
      <c r="C76" s="974"/>
      <c r="D76" s="974"/>
      <c r="E76" s="974"/>
      <c r="F76" s="974"/>
      <c r="G76" s="974"/>
      <c r="H76" s="974"/>
      <c r="I76" s="974"/>
      <c r="J76" s="974"/>
      <c r="K76" s="974"/>
      <c r="L76" s="974"/>
      <c r="M76" s="974"/>
      <c r="N76" s="974"/>
      <c r="O76" s="974"/>
      <c r="P76" s="975"/>
      <c r="Q76" s="977">
        <v>46</v>
      </c>
      <c r="R76" s="978"/>
      <c r="S76" s="978"/>
      <c r="T76" s="978"/>
      <c r="U76" s="979"/>
      <c r="V76" s="980">
        <v>38</v>
      </c>
      <c r="W76" s="978"/>
      <c r="X76" s="978"/>
      <c r="Y76" s="978"/>
      <c r="Z76" s="979"/>
      <c r="AA76" s="980">
        <v>9</v>
      </c>
      <c r="AB76" s="978"/>
      <c r="AC76" s="978"/>
      <c r="AD76" s="978"/>
      <c r="AE76" s="979"/>
      <c r="AF76" s="980">
        <v>9</v>
      </c>
      <c r="AG76" s="978"/>
      <c r="AH76" s="978"/>
      <c r="AI76" s="978"/>
      <c r="AJ76" s="979"/>
      <c r="AK76" s="980" t="s">
        <v>549</v>
      </c>
      <c r="AL76" s="978"/>
      <c r="AM76" s="978"/>
      <c r="AN76" s="978"/>
      <c r="AO76" s="979"/>
      <c r="AP76" s="980" t="s">
        <v>549</v>
      </c>
      <c r="AQ76" s="978"/>
      <c r="AR76" s="978"/>
      <c r="AS76" s="978"/>
      <c r="AT76" s="979"/>
      <c r="AU76" s="980" t="s">
        <v>549</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543</v>
      </c>
      <c r="C77" s="974"/>
      <c r="D77" s="974"/>
      <c r="E77" s="974"/>
      <c r="F77" s="974"/>
      <c r="G77" s="974"/>
      <c r="H77" s="974"/>
      <c r="I77" s="974"/>
      <c r="J77" s="974"/>
      <c r="K77" s="974"/>
      <c r="L77" s="974"/>
      <c r="M77" s="974"/>
      <c r="N77" s="974"/>
      <c r="O77" s="974"/>
      <c r="P77" s="975"/>
      <c r="Q77" s="977">
        <v>18</v>
      </c>
      <c r="R77" s="978"/>
      <c r="S77" s="978"/>
      <c r="T77" s="978"/>
      <c r="U77" s="979"/>
      <c r="V77" s="980">
        <v>9</v>
      </c>
      <c r="W77" s="978"/>
      <c r="X77" s="978"/>
      <c r="Y77" s="978"/>
      <c r="Z77" s="979"/>
      <c r="AA77" s="980">
        <v>9</v>
      </c>
      <c r="AB77" s="978"/>
      <c r="AC77" s="978"/>
      <c r="AD77" s="978"/>
      <c r="AE77" s="979"/>
      <c r="AF77" s="980">
        <v>9</v>
      </c>
      <c r="AG77" s="978"/>
      <c r="AH77" s="978"/>
      <c r="AI77" s="978"/>
      <c r="AJ77" s="979"/>
      <c r="AK77" s="980" t="s">
        <v>549</v>
      </c>
      <c r="AL77" s="978"/>
      <c r="AM77" s="978"/>
      <c r="AN77" s="978"/>
      <c r="AO77" s="979"/>
      <c r="AP77" s="980" t="s">
        <v>549</v>
      </c>
      <c r="AQ77" s="978"/>
      <c r="AR77" s="978"/>
      <c r="AS77" s="978"/>
      <c r="AT77" s="979"/>
      <c r="AU77" s="980" t="s">
        <v>549</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t="s">
        <v>541</v>
      </c>
      <c r="C78" s="974"/>
      <c r="D78" s="974"/>
      <c r="E78" s="974"/>
      <c r="F78" s="974"/>
      <c r="G78" s="974"/>
      <c r="H78" s="974"/>
      <c r="I78" s="974"/>
      <c r="J78" s="974"/>
      <c r="K78" s="974"/>
      <c r="L78" s="974"/>
      <c r="M78" s="974"/>
      <c r="N78" s="974"/>
      <c r="O78" s="974"/>
      <c r="P78" s="975"/>
      <c r="Q78" s="976">
        <v>2</v>
      </c>
      <c r="R78" s="970"/>
      <c r="S78" s="970"/>
      <c r="T78" s="970"/>
      <c r="U78" s="970"/>
      <c r="V78" s="970">
        <v>2</v>
      </c>
      <c r="W78" s="970"/>
      <c r="X78" s="970"/>
      <c r="Y78" s="970"/>
      <c r="Z78" s="970"/>
      <c r="AA78" s="970">
        <v>1</v>
      </c>
      <c r="AB78" s="970"/>
      <c r="AC78" s="970"/>
      <c r="AD78" s="970"/>
      <c r="AE78" s="970"/>
      <c r="AF78" s="970">
        <v>1</v>
      </c>
      <c r="AG78" s="970"/>
      <c r="AH78" s="970"/>
      <c r="AI78" s="970"/>
      <c r="AJ78" s="970"/>
      <c r="AK78" s="970" t="s">
        <v>549</v>
      </c>
      <c r="AL78" s="970"/>
      <c r="AM78" s="970"/>
      <c r="AN78" s="970"/>
      <c r="AO78" s="970"/>
      <c r="AP78" s="970" t="s">
        <v>549</v>
      </c>
      <c r="AQ78" s="970"/>
      <c r="AR78" s="970"/>
      <c r="AS78" s="970"/>
      <c r="AT78" s="970"/>
      <c r="AU78" s="970" t="s">
        <v>549</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t="s">
        <v>546</v>
      </c>
      <c r="C79" s="974"/>
      <c r="D79" s="974"/>
      <c r="E79" s="974"/>
      <c r="F79" s="974"/>
      <c r="G79" s="974"/>
      <c r="H79" s="974"/>
      <c r="I79" s="974"/>
      <c r="J79" s="974"/>
      <c r="K79" s="974"/>
      <c r="L79" s="974"/>
      <c r="M79" s="974"/>
      <c r="N79" s="974"/>
      <c r="O79" s="974"/>
      <c r="P79" s="975"/>
      <c r="Q79" s="976">
        <v>3</v>
      </c>
      <c r="R79" s="970"/>
      <c r="S79" s="970"/>
      <c r="T79" s="970"/>
      <c r="U79" s="970"/>
      <c r="V79" s="970">
        <v>2</v>
      </c>
      <c r="W79" s="970"/>
      <c r="X79" s="970"/>
      <c r="Y79" s="970"/>
      <c r="Z79" s="970"/>
      <c r="AA79" s="970">
        <v>1</v>
      </c>
      <c r="AB79" s="970"/>
      <c r="AC79" s="970"/>
      <c r="AD79" s="970"/>
      <c r="AE79" s="970"/>
      <c r="AF79" s="970">
        <v>1</v>
      </c>
      <c r="AG79" s="970"/>
      <c r="AH79" s="970"/>
      <c r="AI79" s="970"/>
      <c r="AJ79" s="970"/>
      <c r="AK79" s="970" t="s">
        <v>549</v>
      </c>
      <c r="AL79" s="970"/>
      <c r="AM79" s="970"/>
      <c r="AN79" s="970"/>
      <c r="AO79" s="970"/>
      <c r="AP79" s="970" t="s">
        <v>549</v>
      </c>
      <c r="AQ79" s="970"/>
      <c r="AR79" s="970"/>
      <c r="AS79" s="970"/>
      <c r="AT79" s="970"/>
      <c r="AU79" s="970" t="s">
        <v>549</v>
      </c>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t="s">
        <v>542</v>
      </c>
      <c r="C80" s="974"/>
      <c r="D80" s="974"/>
      <c r="E80" s="974"/>
      <c r="F80" s="974"/>
      <c r="G80" s="974"/>
      <c r="H80" s="974"/>
      <c r="I80" s="974"/>
      <c r="J80" s="974"/>
      <c r="K80" s="974"/>
      <c r="L80" s="974"/>
      <c r="M80" s="974"/>
      <c r="N80" s="974"/>
      <c r="O80" s="974"/>
      <c r="P80" s="975"/>
      <c r="Q80" s="976">
        <v>43</v>
      </c>
      <c r="R80" s="970"/>
      <c r="S80" s="970"/>
      <c r="T80" s="970"/>
      <c r="U80" s="970"/>
      <c r="V80" s="970">
        <v>42</v>
      </c>
      <c r="W80" s="970"/>
      <c r="X80" s="970"/>
      <c r="Y80" s="970"/>
      <c r="Z80" s="970"/>
      <c r="AA80" s="970">
        <v>2</v>
      </c>
      <c r="AB80" s="970"/>
      <c r="AC80" s="970"/>
      <c r="AD80" s="970"/>
      <c r="AE80" s="970"/>
      <c r="AF80" s="970">
        <v>2</v>
      </c>
      <c r="AG80" s="970"/>
      <c r="AH80" s="970"/>
      <c r="AI80" s="970"/>
      <c r="AJ80" s="970"/>
      <c r="AK80" s="970" t="s">
        <v>549</v>
      </c>
      <c r="AL80" s="970"/>
      <c r="AM80" s="970"/>
      <c r="AN80" s="970"/>
      <c r="AO80" s="970"/>
      <c r="AP80" s="970" t="s">
        <v>549</v>
      </c>
      <c r="AQ80" s="970"/>
      <c r="AR80" s="970"/>
      <c r="AS80" s="970"/>
      <c r="AT80" s="970"/>
      <c r="AU80" s="970" t="s">
        <v>549</v>
      </c>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t="s">
        <v>544</v>
      </c>
      <c r="C81" s="974"/>
      <c r="D81" s="974"/>
      <c r="E81" s="974"/>
      <c r="F81" s="974"/>
      <c r="G81" s="974"/>
      <c r="H81" s="974"/>
      <c r="I81" s="974"/>
      <c r="J81" s="974"/>
      <c r="K81" s="974"/>
      <c r="L81" s="974"/>
      <c r="M81" s="974"/>
      <c r="N81" s="974"/>
      <c r="O81" s="974"/>
      <c r="P81" s="975"/>
      <c r="Q81" s="976">
        <v>286</v>
      </c>
      <c r="R81" s="970"/>
      <c r="S81" s="970"/>
      <c r="T81" s="970"/>
      <c r="U81" s="970"/>
      <c r="V81" s="970">
        <v>271</v>
      </c>
      <c r="W81" s="970"/>
      <c r="X81" s="970"/>
      <c r="Y81" s="970"/>
      <c r="Z81" s="970"/>
      <c r="AA81" s="970">
        <v>15</v>
      </c>
      <c r="AB81" s="970"/>
      <c r="AC81" s="970"/>
      <c r="AD81" s="970"/>
      <c r="AE81" s="970"/>
      <c r="AF81" s="970">
        <v>15</v>
      </c>
      <c r="AG81" s="970"/>
      <c r="AH81" s="970"/>
      <c r="AI81" s="970"/>
      <c r="AJ81" s="970"/>
      <c r="AK81" s="970">
        <v>125</v>
      </c>
      <c r="AL81" s="970"/>
      <c r="AM81" s="970"/>
      <c r="AN81" s="970"/>
      <c r="AO81" s="970"/>
      <c r="AP81" s="970" t="s">
        <v>549</v>
      </c>
      <c r="AQ81" s="970"/>
      <c r="AR81" s="970"/>
      <c r="AS81" s="970"/>
      <c r="AT81" s="970"/>
      <c r="AU81" s="970" t="s">
        <v>549</v>
      </c>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t="s">
        <v>545</v>
      </c>
      <c r="C82" s="974"/>
      <c r="D82" s="974"/>
      <c r="E82" s="974"/>
      <c r="F82" s="974"/>
      <c r="G82" s="974"/>
      <c r="H82" s="974"/>
      <c r="I82" s="974"/>
      <c r="J82" s="974"/>
      <c r="K82" s="974"/>
      <c r="L82" s="974"/>
      <c r="M82" s="974"/>
      <c r="N82" s="974"/>
      <c r="O82" s="974"/>
      <c r="P82" s="975"/>
      <c r="Q82" s="976">
        <v>227410</v>
      </c>
      <c r="R82" s="970"/>
      <c r="S82" s="970"/>
      <c r="T82" s="970"/>
      <c r="U82" s="970"/>
      <c r="V82" s="970">
        <v>219970</v>
      </c>
      <c r="W82" s="970"/>
      <c r="X82" s="970"/>
      <c r="Y82" s="970"/>
      <c r="Z82" s="970"/>
      <c r="AA82" s="970">
        <v>7440</v>
      </c>
      <c r="AB82" s="970"/>
      <c r="AC82" s="970"/>
      <c r="AD82" s="970"/>
      <c r="AE82" s="970"/>
      <c r="AF82" s="970">
        <v>7440</v>
      </c>
      <c r="AG82" s="970"/>
      <c r="AH82" s="970"/>
      <c r="AI82" s="970"/>
      <c r="AJ82" s="970"/>
      <c r="AK82" s="970">
        <v>71</v>
      </c>
      <c r="AL82" s="970"/>
      <c r="AM82" s="970"/>
      <c r="AN82" s="970"/>
      <c r="AO82" s="970"/>
      <c r="AP82" s="970" t="s">
        <v>549</v>
      </c>
      <c r="AQ82" s="970"/>
      <c r="AR82" s="970"/>
      <c r="AS82" s="970"/>
      <c r="AT82" s="970"/>
      <c r="AU82" s="970" t="s">
        <v>549</v>
      </c>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367</v>
      </c>
      <c r="B88" s="943" t="s">
        <v>391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399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400</v>
      </c>
      <c r="AB109" s="893"/>
      <c r="AC109" s="893"/>
      <c r="AD109" s="893"/>
      <c r="AE109" s="894"/>
      <c r="AF109" s="895" t="s">
        <v>287</v>
      </c>
      <c r="AG109" s="893"/>
      <c r="AH109" s="893"/>
      <c r="AI109" s="893"/>
      <c r="AJ109" s="894"/>
      <c r="AK109" s="895" t="s">
        <v>286</v>
      </c>
      <c r="AL109" s="893"/>
      <c r="AM109" s="893"/>
      <c r="AN109" s="893"/>
      <c r="AO109" s="894"/>
      <c r="AP109" s="895" t="s">
        <v>401</v>
      </c>
      <c r="AQ109" s="893"/>
      <c r="AR109" s="893"/>
      <c r="AS109" s="893"/>
      <c r="AT109" s="924"/>
      <c r="AU109" s="892" t="s">
        <v>399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400</v>
      </c>
      <c r="BR109" s="893"/>
      <c r="BS109" s="893"/>
      <c r="BT109" s="893"/>
      <c r="BU109" s="894"/>
      <c r="BV109" s="895" t="s">
        <v>287</v>
      </c>
      <c r="BW109" s="893"/>
      <c r="BX109" s="893"/>
      <c r="BY109" s="893"/>
      <c r="BZ109" s="894"/>
      <c r="CA109" s="895" t="s">
        <v>286</v>
      </c>
      <c r="CB109" s="893"/>
      <c r="CC109" s="893"/>
      <c r="CD109" s="893"/>
      <c r="CE109" s="894"/>
      <c r="CF109" s="931" t="s">
        <v>401</v>
      </c>
      <c r="CG109" s="931"/>
      <c r="CH109" s="931"/>
      <c r="CI109" s="931"/>
      <c r="CJ109" s="931"/>
      <c r="CK109" s="895" t="s">
        <v>402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400</v>
      </c>
      <c r="DH109" s="893"/>
      <c r="DI109" s="893"/>
      <c r="DJ109" s="893"/>
      <c r="DK109" s="894"/>
      <c r="DL109" s="895" t="s">
        <v>287</v>
      </c>
      <c r="DM109" s="893"/>
      <c r="DN109" s="893"/>
      <c r="DO109" s="893"/>
      <c r="DP109" s="894"/>
      <c r="DQ109" s="895" t="s">
        <v>286</v>
      </c>
      <c r="DR109" s="893"/>
      <c r="DS109" s="893"/>
      <c r="DT109" s="893"/>
      <c r="DU109" s="894"/>
      <c r="DV109" s="895" t="s">
        <v>401</v>
      </c>
      <c r="DW109" s="893"/>
      <c r="DX109" s="893"/>
      <c r="DY109" s="893"/>
      <c r="DZ109" s="924"/>
    </row>
    <row r="110" spans="1:131" s="199" customFormat="1" ht="26.25" customHeight="1" x14ac:dyDescent="0.15">
      <c r="A110" s="795" t="s">
        <v>403</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4507444</v>
      </c>
      <c r="AB110" s="886"/>
      <c r="AC110" s="886"/>
      <c r="AD110" s="886"/>
      <c r="AE110" s="887"/>
      <c r="AF110" s="888">
        <v>4284675</v>
      </c>
      <c r="AG110" s="886"/>
      <c r="AH110" s="886"/>
      <c r="AI110" s="886"/>
      <c r="AJ110" s="887"/>
      <c r="AK110" s="888">
        <v>3779674</v>
      </c>
      <c r="AL110" s="886"/>
      <c r="AM110" s="886"/>
      <c r="AN110" s="886"/>
      <c r="AO110" s="887"/>
      <c r="AP110" s="889">
        <v>25.2</v>
      </c>
      <c r="AQ110" s="890"/>
      <c r="AR110" s="890"/>
      <c r="AS110" s="890"/>
      <c r="AT110" s="891"/>
      <c r="AU110" s="925" t="s">
        <v>61</v>
      </c>
      <c r="AV110" s="926"/>
      <c r="AW110" s="926"/>
      <c r="AX110" s="926"/>
      <c r="AY110" s="926"/>
      <c r="AZ110" s="851" t="s">
        <v>404</v>
      </c>
      <c r="BA110" s="796"/>
      <c r="BB110" s="796"/>
      <c r="BC110" s="796"/>
      <c r="BD110" s="796"/>
      <c r="BE110" s="796"/>
      <c r="BF110" s="796"/>
      <c r="BG110" s="796"/>
      <c r="BH110" s="796"/>
      <c r="BI110" s="796"/>
      <c r="BJ110" s="796"/>
      <c r="BK110" s="796"/>
      <c r="BL110" s="796"/>
      <c r="BM110" s="796"/>
      <c r="BN110" s="796"/>
      <c r="BO110" s="796"/>
      <c r="BP110" s="797"/>
      <c r="BQ110" s="852">
        <v>26895686</v>
      </c>
      <c r="BR110" s="833"/>
      <c r="BS110" s="833"/>
      <c r="BT110" s="833"/>
      <c r="BU110" s="833"/>
      <c r="BV110" s="833">
        <v>25287758</v>
      </c>
      <c r="BW110" s="833"/>
      <c r="BX110" s="833"/>
      <c r="BY110" s="833"/>
      <c r="BZ110" s="833"/>
      <c r="CA110" s="833">
        <v>22509992</v>
      </c>
      <c r="CB110" s="833"/>
      <c r="CC110" s="833"/>
      <c r="CD110" s="833"/>
      <c r="CE110" s="833"/>
      <c r="CF110" s="857">
        <v>149.9</v>
      </c>
      <c r="CG110" s="858"/>
      <c r="CH110" s="858"/>
      <c r="CI110" s="858"/>
      <c r="CJ110" s="858"/>
      <c r="CK110" s="921" t="s">
        <v>405</v>
      </c>
      <c r="CL110" s="807"/>
      <c r="CM110" s="882" t="s">
        <v>406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407</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408</v>
      </c>
      <c r="BA111" s="738"/>
      <c r="BB111" s="738"/>
      <c r="BC111" s="738"/>
      <c r="BD111" s="738"/>
      <c r="BE111" s="738"/>
      <c r="BF111" s="738"/>
      <c r="BG111" s="738"/>
      <c r="BH111" s="738"/>
      <c r="BI111" s="738"/>
      <c r="BJ111" s="738"/>
      <c r="BK111" s="738"/>
      <c r="BL111" s="738"/>
      <c r="BM111" s="738"/>
      <c r="BN111" s="738"/>
      <c r="BO111" s="738"/>
      <c r="BP111" s="739"/>
      <c r="BQ111" s="804" t="s">
        <v>112</v>
      </c>
      <c r="BR111" s="805"/>
      <c r="BS111" s="805"/>
      <c r="BT111" s="805"/>
      <c r="BU111" s="805"/>
      <c r="BV111" s="805" t="s">
        <v>112</v>
      </c>
      <c r="BW111" s="805"/>
      <c r="BX111" s="805"/>
      <c r="BY111" s="805"/>
      <c r="BZ111" s="805"/>
      <c r="CA111" s="805" t="s">
        <v>112</v>
      </c>
      <c r="CB111" s="805"/>
      <c r="CC111" s="805"/>
      <c r="CD111" s="805"/>
      <c r="CE111" s="805"/>
      <c r="CF111" s="866" t="s">
        <v>112</v>
      </c>
      <c r="CG111" s="867"/>
      <c r="CH111" s="867"/>
      <c r="CI111" s="867"/>
      <c r="CJ111" s="867"/>
      <c r="CK111" s="922"/>
      <c r="CL111" s="809"/>
      <c r="CM111" s="812" t="s">
        <v>409</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410</v>
      </c>
      <c r="B112" s="908"/>
      <c r="C112" s="738" t="s">
        <v>411</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412</v>
      </c>
      <c r="BA112" s="738"/>
      <c r="BB112" s="738"/>
      <c r="BC112" s="738"/>
      <c r="BD112" s="738"/>
      <c r="BE112" s="738"/>
      <c r="BF112" s="738"/>
      <c r="BG112" s="738"/>
      <c r="BH112" s="738"/>
      <c r="BI112" s="738"/>
      <c r="BJ112" s="738"/>
      <c r="BK112" s="738"/>
      <c r="BL112" s="738"/>
      <c r="BM112" s="738"/>
      <c r="BN112" s="738"/>
      <c r="BO112" s="738"/>
      <c r="BP112" s="739"/>
      <c r="BQ112" s="804">
        <v>7265904</v>
      </c>
      <c r="BR112" s="805"/>
      <c r="BS112" s="805"/>
      <c r="BT112" s="805"/>
      <c r="BU112" s="805"/>
      <c r="BV112" s="805">
        <v>6884550</v>
      </c>
      <c r="BW112" s="805"/>
      <c r="BX112" s="805"/>
      <c r="BY112" s="805"/>
      <c r="BZ112" s="805"/>
      <c r="CA112" s="805">
        <v>6839482</v>
      </c>
      <c r="CB112" s="805"/>
      <c r="CC112" s="805"/>
      <c r="CD112" s="805"/>
      <c r="CE112" s="805"/>
      <c r="CF112" s="866">
        <v>45.5</v>
      </c>
      <c r="CG112" s="867"/>
      <c r="CH112" s="867"/>
      <c r="CI112" s="867"/>
      <c r="CJ112" s="867"/>
      <c r="CK112" s="922"/>
      <c r="CL112" s="809"/>
      <c r="CM112" s="812" t="s">
        <v>413</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414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609019</v>
      </c>
      <c r="AB113" s="914"/>
      <c r="AC113" s="914"/>
      <c r="AD113" s="914"/>
      <c r="AE113" s="915"/>
      <c r="AF113" s="916">
        <v>600230</v>
      </c>
      <c r="AG113" s="914"/>
      <c r="AH113" s="914"/>
      <c r="AI113" s="914"/>
      <c r="AJ113" s="915"/>
      <c r="AK113" s="916">
        <v>500572</v>
      </c>
      <c r="AL113" s="914"/>
      <c r="AM113" s="914"/>
      <c r="AN113" s="914"/>
      <c r="AO113" s="915"/>
      <c r="AP113" s="917">
        <v>3.3</v>
      </c>
      <c r="AQ113" s="918"/>
      <c r="AR113" s="918"/>
      <c r="AS113" s="918"/>
      <c r="AT113" s="919"/>
      <c r="AU113" s="927"/>
      <c r="AV113" s="928"/>
      <c r="AW113" s="928"/>
      <c r="AX113" s="928"/>
      <c r="AY113" s="928"/>
      <c r="AZ113" s="803" t="s">
        <v>415</v>
      </c>
      <c r="BA113" s="738"/>
      <c r="BB113" s="738"/>
      <c r="BC113" s="738"/>
      <c r="BD113" s="738"/>
      <c r="BE113" s="738"/>
      <c r="BF113" s="738"/>
      <c r="BG113" s="738"/>
      <c r="BH113" s="738"/>
      <c r="BI113" s="738"/>
      <c r="BJ113" s="738"/>
      <c r="BK113" s="738"/>
      <c r="BL113" s="738"/>
      <c r="BM113" s="738"/>
      <c r="BN113" s="738"/>
      <c r="BO113" s="738"/>
      <c r="BP113" s="739"/>
      <c r="BQ113" s="804">
        <v>586391</v>
      </c>
      <c r="BR113" s="805"/>
      <c r="BS113" s="805"/>
      <c r="BT113" s="805"/>
      <c r="BU113" s="805"/>
      <c r="BV113" s="805">
        <v>479308</v>
      </c>
      <c r="BW113" s="805"/>
      <c r="BX113" s="805"/>
      <c r="BY113" s="805"/>
      <c r="BZ113" s="805"/>
      <c r="CA113" s="805">
        <v>254970</v>
      </c>
      <c r="CB113" s="805"/>
      <c r="CC113" s="805"/>
      <c r="CD113" s="805"/>
      <c r="CE113" s="805"/>
      <c r="CF113" s="866">
        <v>1.7</v>
      </c>
      <c r="CG113" s="867"/>
      <c r="CH113" s="867"/>
      <c r="CI113" s="867"/>
      <c r="CJ113" s="867"/>
      <c r="CK113" s="922"/>
      <c r="CL113" s="809"/>
      <c r="CM113" s="812" t="s">
        <v>416</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15">
      <c r="A114" s="909"/>
      <c r="B114" s="910"/>
      <c r="C114" s="738" t="s">
        <v>417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165565</v>
      </c>
      <c r="AB114" s="768"/>
      <c r="AC114" s="768"/>
      <c r="AD114" s="768"/>
      <c r="AE114" s="769"/>
      <c r="AF114" s="770">
        <v>186626</v>
      </c>
      <c r="AG114" s="768"/>
      <c r="AH114" s="768"/>
      <c r="AI114" s="768"/>
      <c r="AJ114" s="769"/>
      <c r="AK114" s="770">
        <v>137255</v>
      </c>
      <c r="AL114" s="768"/>
      <c r="AM114" s="768"/>
      <c r="AN114" s="768"/>
      <c r="AO114" s="769"/>
      <c r="AP114" s="815">
        <v>0.9</v>
      </c>
      <c r="AQ114" s="816"/>
      <c r="AR114" s="816"/>
      <c r="AS114" s="816"/>
      <c r="AT114" s="817"/>
      <c r="AU114" s="927"/>
      <c r="AV114" s="928"/>
      <c r="AW114" s="928"/>
      <c r="AX114" s="928"/>
      <c r="AY114" s="928"/>
      <c r="AZ114" s="803" t="s">
        <v>418</v>
      </c>
      <c r="BA114" s="738"/>
      <c r="BB114" s="738"/>
      <c r="BC114" s="738"/>
      <c r="BD114" s="738"/>
      <c r="BE114" s="738"/>
      <c r="BF114" s="738"/>
      <c r="BG114" s="738"/>
      <c r="BH114" s="738"/>
      <c r="BI114" s="738"/>
      <c r="BJ114" s="738"/>
      <c r="BK114" s="738"/>
      <c r="BL114" s="738"/>
      <c r="BM114" s="738"/>
      <c r="BN114" s="738"/>
      <c r="BO114" s="738"/>
      <c r="BP114" s="739"/>
      <c r="BQ114" s="804">
        <v>4523807</v>
      </c>
      <c r="BR114" s="805"/>
      <c r="BS114" s="805"/>
      <c r="BT114" s="805"/>
      <c r="BU114" s="805"/>
      <c r="BV114" s="805">
        <v>4232639</v>
      </c>
      <c r="BW114" s="805"/>
      <c r="BX114" s="805"/>
      <c r="BY114" s="805"/>
      <c r="BZ114" s="805"/>
      <c r="CA114" s="805">
        <v>4137815</v>
      </c>
      <c r="CB114" s="805"/>
      <c r="CC114" s="805"/>
      <c r="CD114" s="805"/>
      <c r="CE114" s="805"/>
      <c r="CF114" s="866">
        <v>27.6</v>
      </c>
      <c r="CG114" s="867"/>
      <c r="CH114" s="867"/>
      <c r="CI114" s="867"/>
      <c r="CJ114" s="867"/>
      <c r="CK114" s="922"/>
      <c r="CL114" s="809"/>
      <c r="CM114" s="812" t="s">
        <v>419</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420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10886</v>
      </c>
      <c r="AB115" s="914"/>
      <c r="AC115" s="914"/>
      <c r="AD115" s="914"/>
      <c r="AE115" s="915"/>
      <c r="AF115" s="916">
        <v>14317</v>
      </c>
      <c r="AG115" s="914"/>
      <c r="AH115" s="914"/>
      <c r="AI115" s="914"/>
      <c r="AJ115" s="915"/>
      <c r="AK115" s="916">
        <v>14096</v>
      </c>
      <c r="AL115" s="914"/>
      <c r="AM115" s="914"/>
      <c r="AN115" s="914"/>
      <c r="AO115" s="915"/>
      <c r="AP115" s="917">
        <v>0.1</v>
      </c>
      <c r="AQ115" s="918"/>
      <c r="AR115" s="918"/>
      <c r="AS115" s="918"/>
      <c r="AT115" s="919"/>
      <c r="AU115" s="927"/>
      <c r="AV115" s="928"/>
      <c r="AW115" s="928"/>
      <c r="AX115" s="928"/>
      <c r="AY115" s="928"/>
      <c r="AZ115" s="803" t="s">
        <v>421</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422</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15">
      <c r="A116" s="911"/>
      <c r="B116" s="912"/>
      <c r="C116" s="871" t="s">
        <v>423</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477</v>
      </c>
      <c r="AB116" s="768"/>
      <c r="AC116" s="768"/>
      <c r="AD116" s="768"/>
      <c r="AE116" s="769"/>
      <c r="AF116" s="770">
        <v>415</v>
      </c>
      <c r="AG116" s="768"/>
      <c r="AH116" s="768"/>
      <c r="AI116" s="768"/>
      <c r="AJ116" s="769"/>
      <c r="AK116" s="770">
        <v>280</v>
      </c>
      <c r="AL116" s="768"/>
      <c r="AM116" s="768"/>
      <c r="AN116" s="768"/>
      <c r="AO116" s="769"/>
      <c r="AP116" s="815">
        <v>0</v>
      </c>
      <c r="AQ116" s="816"/>
      <c r="AR116" s="816"/>
      <c r="AS116" s="816"/>
      <c r="AT116" s="817"/>
      <c r="AU116" s="927"/>
      <c r="AV116" s="928"/>
      <c r="AW116" s="928"/>
      <c r="AX116" s="928"/>
      <c r="AY116" s="928"/>
      <c r="AZ116" s="854" t="s">
        <v>424</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425</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112</v>
      </c>
      <c r="DH116" s="768"/>
      <c r="DI116" s="768"/>
      <c r="DJ116" s="768"/>
      <c r="DK116" s="769"/>
      <c r="DL116" s="770" t="s">
        <v>112</v>
      </c>
      <c r="DM116" s="768"/>
      <c r="DN116" s="768"/>
      <c r="DO116" s="768"/>
      <c r="DP116" s="769"/>
      <c r="DQ116" s="770" t="s">
        <v>112</v>
      </c>
      <c r="DR116" s="768"/>
      <c r="DS116" s="768"/>
      <c r="DT116" s="768"/>
      <c r="DU116" s="769"/>
      <c r="DV116" s="815" t="s">
        <v>112</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426</v>
      </c>
      <c r="Z117" s="894"/>
      <c r="AA117" s="899">
        <v>5293391</v>
      </c>
      <c r="AB117" s="900"/>
      <c r="AC117" s="900"/>
      <c r="AD117" s="900"/>
      <c r="AE117" s="901"/>
      <c r="AF117" s="902">
        <v>5086263</v>
      </c>
      <c r="AG117" s="900"/>
      <c r="AH117" s="900"/>
      <c r="AI117" s="900"/>
      <c r="AJ117" s="901"/>
      <c r="AK117" s="902">
        <v>4431877</v>
      </c>
      <c r="AL117" s="900"/>
      <c r="AM117" s="900"/>
      <c r="AN117" s="900"/>
      <c r="AO117" s="901"/>
      <c r="AP117" s="903"/>
      <c r="AQ117" s="904"/>
      <c r="AR117" s="904"/>
      <c r="AS117" s="904"/>
      <c r="AT117" s="905"/>
      <c r="AU117" s="927"/>
      <c r="AV117" s="928"/>
      <c r="AW117" s="928"/>
      <c r="AX117" s="928"/>
      <c r="AY117" s="928"/>
      <c r="AZ117" s="854" t="s">
        <v>427</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428</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400</v>
      </c>
      <c r="AB118" s="893"/>
      <c r="AC118" s="893"/>
      <c r="AD118" s="893"/>
      <c r="AE118" s="894"/>
      <c r="AF118" s="895" t="s">
        <v>287</v>
      </c>
      <c r="AG118" s="893"/>
      <c r="AH118" s="893"/>
      <c r="AI118" s="893"/>
      <c r="AJ118" s="894"/>
      <c r="AK118" s="895" t="s">
        <v>286</v>
      </c>
      <c r="AL118" s="893"/>
      <c r="AM118" s="893"/>
      <c r="AN118" s="893"/>
      <c r="AO118" s="894"/>
      <c r="AP118" s="896" t="s">
        <v>401</v>
      </c>
      <c r="AQ118" s="897"/>
      <c r="AR118" s="897"/>
      <c r="AS118" s="897"/>
      <c r="AT118" s="898"/>
      <c r="AU118" s="927"/>
      <c r="AV118" s="928"/>
      <c r="AW118" s="928"/>
      <c r="AX118" s="928"/>
      <c r="AY118" s="928"/>
      <c r="AZ118" s="870" t="s">
        <v>429</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430</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405</v>
      </c>
      <c r="B119" s="807"/>
      <c r="C119" s="882" t="s">
        <v>406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431</v>
      </c>
      <c r="BP119" s="869"/>
      <c r="BQ119" s="873">
        <v>39271788</v>
      </c>
      <c r="BR119" s="836"/>
      <c r="BS119" s="836"/>
      <c r="BT119" s="836"/>
      <c r="BU119" s="836"/>
      <c r="BV119" s="836">
        <v>36884255</v>
      </c>
      <c r="BW119" s="836"/>
      <c r="BX119" s="836"/>
      <c r="BY119" s="836"/>
      <c r="BZ119" s="836"/>
      <c r="CA119" s="836">
        <v>33742259</v>
      </c>
      <c r="CB119" s="836"/>
      <c r="CC119" s="836"/>
      <c r="CD119" s="836"/>
      <c r="CE119" s="836"/>
      <c r="CF119" s="734"/>
      <c r="CG119" s="735"/>
      <c r="CH119" s="735"/>
      <c r="CI119" s="735"/>
      <c r="CJ119" s="825"/>
      <c r="CK119" s="923"/>
      <c r="CL119" s="811"/>
      <c r="CM119" s="829" t="s">
        <v>432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t="s">
        <v>112</v>
      </c>
      <c r="DM119" s="751"/>
      <c r="DN119" s="751"/>
      <c r="DO119" s="751"/>
      <c r="DP119" s="752"/>
      <c r="DQ119" s="753" t="s">
        <v>112</v>
      </c>
      <c r="DR119" s="751"/>
      <c r="DS119" s="751"/>
      <c r="DT119" s="751"/>
      <c r="DU119" s="752"/>
      <c r="DV119" s="839" t="s">
        <v>112</v>
      </c>
      <c r="DW119" s="840"/>
      <c r="DX119" s="840"/>
      <c r="DY119" s="840"/>
      <c r="DZ119" s="841"/>
    </row>
    <row r="120" spans="1:130" s="199" customFormat="1" ht="26.25" customHeight="1" x14ac:dyDescent="0.15">
      <c r="A120" s="808"/>
      <c r="B120" s="809"/>
      <c r="C120" s="812" t="s">
        <v>409</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433</v>
      </c>
      <c r="AV120" s="875"/>
      <c r="AW120" s="875"/>
      <c r="AX120" s="875"/>
      <c r="AY120" s="876"/>
      <c r="AZ120" s="851" t="s">
        <v>434</v>
      </c>
      <c r="BA120" s="796"/>
      <c r="BB120" s="796"/>
      <c r="BC120" s="796"/>
      <c r="BD120" s="796"/>
      <c r="BE120" s="796"/>
      <c r="BF120" s="796"/>
      <c r="BG120" s="796"/>
      <c r="BH120" s="796"/>
      <c r="BI120" s="796"/>
      <c r="BJ120" s="796"/>
      <c r="BK120" s="796"/>
      <c r="BL120" s="796"/>
      <c r="BM120" s="796"/>
      <c r="BN120" s="796"/>
      <c r="BO120" s="796"/>
      <c r="BP120" s="797"/>
      <c r="BQ120" s="852">
        <v>19486111</v>
      </c>
      <c r="BR120" s="833"/>
      <c r="BS120" s="833"/>
      <c r="BT120" s="833"/>
      <c r="BU120" s="833"/>
      <c r="BV120" s="833">
        <v>19083755</v>
      </c>
      <c r="BW120" s="833"/>
      <c r="BX120" s="833"/>
      <c r="BY120" s="833"/>
      <c r="BZ120" s="833"/>
      <c r="CA120" s="833">
        <v>17361942</v>
      </c>
      <c r="CB120" s="833"/>
      <c r="CC120" s="833"/>
      <c r="CD120" s="833"/>
      <c r="CE120" s="833"/>
      <c r="CF120" s="857">
        <v>115.6</v>
      </c>
      <c r="CG120" s="858"/>
      <c r="CH120" s="858"/>
      <c r="CI120" s="858"/>
      <c r="CJ120" s="858"/>
      <c r="CK120" s="859" t="s">
        <v>435</v>
      </c>
      <c r="CL120" s="843"/>
      <c r="CM120" s="843"/>
      <c r="CN120" s="843"/>
      <c r="CO120" s="844"/>
      <c r="CP120" s="863" t="s">
        <v>383</v>
      </c>
      <c r="CQ120" s="864"/>
      <c r="CR120" s="864"/>
      <c r="CS120" s="864"/>
      <c r="CT120" s="864"/>
      <c r="CU120" s="864"/>
      <c r="CV120" s="864"/>
      <c r="CW120" s="864"/>
      <c r="CX120" s="864"/>
      <c r="CY120" s="864"/>
      <c r="CZ120" s="864"/>
      <c r="DA120" s="864"/>
      <c r="DB120" s="864"/>
      <c r="DC120" s="864"/>
      <c r="DD120" s="864"/>
      <c r="DE120" s="864"/>
      <c r="DF120" s="865"/>
      <c r="DG120" s="852">
        <v>3755932</v>
      </c>
      <c r="DH120" s="833"/>
      <c r="DI120" s="833"/>
      <c r="DJ120" s="833"/>
      <c r="DK120" s="833"/>
      <c r="DL120" s="833">
        <v>3651769</v>
      </c>
      <c r="DM120" s="833"/>
      <c r="DN120" s="833"/>
      <c r="DO120" s="833"/>
      <c r="DP120" s="833"/>
      <c r="DQ120" s="833">
        <v>3673228</v>
      </c>
      <c r="DR120" s="833"/>
      <c r="DS120" s="833"/>
      <c r="DT120" s="833"/>
      <c r="DU120" s="833"/>
      <c r="DV120" s="834">
        <v>24.5</v>
      </c>
      <c r="DW120" s="834"/>
      <c r="DX120" s="834"/>
      <c r="DY120" s="834"/>
      <c r="DZ120" s="835"/>
    </row>
    <row r="121" spans="1:130" s="199" customFormat="1" ht="26.25" customHeight="1" x14ac:dyDescent="0.15">
      <c r="A121" s="808"/>
      <c r="B121" s="809"/>
      <c r="C121" s="854" t="s">
        <v>436</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437</v>
      </c>
      <c r="BA121" s="738"/>
      <c r="BB121" s="738"/>
      <c r="BC121" s="738"/>
      <c r="BD121" s="738"/>
      <c r="BE121" s="738"/>
      <c r="BF121" s="738"/>
      <c r="BG121" s="738"/>
      <c r="BH121" s="738"/>
      <c r="BI121" s="738"/>
      <c r="BJ121" s="738"/>
      <c r="BK121" s="738"/>
      <c r="BL121" s="738"/>
      <c r="BM121" s="738"/>
      <c r="BN121" s="738"/>
      <c r="BO121" s="738"/>
      <c r="BP121" s="739"/>
      <c r="BQ121" s="804">
        <v>316810</v>
      </c>
      <c r="BR121" s="805"/>
      <c r="BS121" s="805"/>
      <c r="BT121" s="805"/>
      <c r="BU121" s="805"/>
      <c r="BV121" s="805">
        <v>335135</v>
      </c>
      <c r="BW121" s="805"/>
      <c r="BX121" s="805"/>
      <c r="BY121" s="805"/>
      <c r="BZ121" s="805"/>
      <c r="CA121" s="805">
        <v>127627</v>
      </c>
      <c r="CB121" s="805"/>
      <c r="CC121" s="805"/>
      <c r="CD121" s="805"/>
      <c r="CE121" s="805"/>
      <c r="CF121" s="866">
        <v>0.8</v>
      </c>
      <c r="CG121" s="867"/>
      <c r="CH121" s="867"/>
      <c r="CI121" s="867"/>
      <c r="CJ121" s="867"/>
      <c r="CK121" s="860"/>
      <c r="CL121" s="846"/>
      <c r="CM121" s="846"/>
      <c r="CN121" s="846"/>
      <c r="CO121" s="847"/>
      <c r="CP121" s="826" t="s">
        <v>385</v>
      </c>
      <c r="CQ121" s="827"/>
      <c r="CR121" s="827"/>
      <c r="CS121" s="827"/>
      <c r="CT121" s="827"/>
      <c r="CU121" s="827"/>
      <c r="CV121" s="827"/>
      <c r="CW121" s="827"/>
      <c r="CX121" s="827"/>
      <c r="CY121" s="827"/>
      <c r="CZ121" s="827"/>
      <c r="DA121" s="827"/>
      <c r="DB121" s="827"/>
      <c r="DC121" s="827"/>
      <c r="DD121" s="827"/>
      <c r="DE121" s="827"/>
      <c r="DF121" s="828"/>
      <c r="DG121" s="804">
        <v>3498177</v>
      </c>
      <c r="DH121" s="805"/>
      <c r="DI121" s="805"/>
      <c r="DJ121" s="805"/>
      <c r="DK121" s="805"/>
      <c r="DL121" s="805">
        <v>3219000</v>
      </c>
      <c r="DM121" s="805"/>
      <c r="DN121" s="805"/>
      <c r="DO121" s="805"/>
      <c r="DP121" s="805"/>
      <c r="DQ121" s="805">
        <v>3152024</v>
      </c>
      <c r="DR121" s="805"/>
      <c r="DS121" s="805"/>
      <c r="DT121" s="805"/>
      <c r="DU121" s="805"/>
      <c r="DV121" s="782">
        <v>21</v>
      </c>
      <c r="DW121" s="782"/>
      <c r="DX121" s="782"/>
      <c r="DY121" s="782"/>
      <c r="DZ121" s="783"/>
    </row>
    <row r="122" spans="1:130" s="199" customFormat="1" ht="26.25" customHeight="1" x14ac:dyDescent="0.15">
      <c r="A122" s="808"/>
      <c r="B122" s="809"/>
      <c r="C122" s="812" t="s">
        <v>419</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438</v>
      </c>
      <c r="BA122" s="871"/>
      <c r="BB122" s="871"/>
      <c r="BC122" s="871"/>
      <c r="BD122" s="871"/>
      <c r="BE122" s="871"/>
      <c r="BF122" s="871"/>
      <c r="BG122" s="871"/>
      <c r="BH122" s="871"/>
      <c r="BI122" s="871"/>
      <c r="BJ122" s="871"/>
      <c r="BK122" s="871"/>
      <c r="BL122" s="871"/>
      <c r="BM122" s="871"/>
      <c r="BN122" s="871"/>
      <c r="BO122" s="871"/>
      <c r="BP122" s="872"/>
      <c r="BQ122" s="873">
        <v>30492510</v>
      </c>
      <c r="BR122" s="836"/>
      <c r="BS122" s="836"/>
      <c r="BT122" s="836"/>
      <c r="BU122" s="836"/>
      <c r="BV122" s="836">
        <v>29961373</v>
      </c>
      <c r="BW122" s="836"/>
      <c r="BX122" s="836"/>
      <c r="BY122" s="836"/>
      <c r="BZ122" s="836"/>
      <c r="CA122" s="836">
        <v>29442240</v>
      </c>
      <c r="CB122" s="836"/>
      <c r="CC122" s="836"/>
      <c r="CD122" s="836"/>
      <c r="CE122" s="836"/>
      <c r="CF122" s="837">
        <v>196.1</v>
      </c>
      <c r="CG122" s="838"/>
      <c r="CH122" s="838"/>
      <c r="CI122" s="838"/>
      <c r="CJ122" s="838"/>
      <c r="CK122" s="860"/>
      <c r="CL122" s="846"/>
      <c r="CM122" s="846"/>
      <c r="CN122" s="846"/>
      <c r="CO122" s="847"/>
      <c r="CP122" s="826" t="s">
        <v>381</v>
      </c>
      <c r="CQ122" s="827"/>
      <c r="CR122" s="827"/>
      <c r="CS122" s="827"/>
      <c r="CT122" s="827"/>
      <c r="CU122" s="827"/>
      <c r="CV122" s="827"/>
      <c r="CW122" s="827"/>
      <c r="CX122" s="827"/>
      <c r="CY122" s="827"/>
      <c r="CZ122" s="827"/>
      <c r="DA122" s="827"/>
      <c r="DB122" s="827"/>
      <c r="DC122" s="827"/>
      <c r="DD122" s="827"/>
      <c r="DE122" s="827"/>
      <c r="DF122" s="828"/>
      <c r="DG122" s="804">
        <v>11795</v>
      </c>
      <c r="DH122" s="805"/>
      <c r="DI122" s="805"/>
      <c r="DJ122" s="805"/>
      <c r="DK122" s="805"/>
      <c r="DL122" s="805">
        <v>13781</v>
      </c>
      <c r="DM122" s="805"/>
      <c r="DN122" s="805"/>
      <c r="DO122" s="805"/>
      <c r="DP122" s="805"/>
      <c r="DQ122" s="805">
        <v>14230</v>
      </c>
      <c r="DR122" s="805"/>
      <c r="DS122" s="805"/>
      <c r="DT122" s="805"/>
      <c r="DU122" s="805"/>
      <c r="DV122" s="782">
        <v>0.1</v>
      </c>
      <c r="DW122" s="782"/>
      <c r="DX122" s="782"/>
      <c r="DY122" s="782"/>
      <c r="DZ122" s="783"/>
    </row>
    <row r="123" spans="1:130" s="199" customFormat="1" ht="26.25" customHeight="1" x14ac:dyDescent="0.15">
      <c r="A123" s="808"/>
      <c r="B123" s="809"/>
      <c r="C123" s="812" t="s">
        <v>425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439</v>
      </c>
      <c r="BP123" s="869"/>
      <c r="BQ123" s="823">
        <v>50295431</v>
      </c>
      <c r="BR123" s="824"/>
      <c r="BS123" s="824"/>
      <c r="BT123" s="824"/>
      <c r="BU123" s="824"/>
      <c r="BV123" s="824">
        <v>49380263</v>
      </c>
      <c r="BW123" s="824"/>
      <c r="BX123" s="824"/>
      <c r="BY123" s="824"/>
      <c r="BZ123" s="824"/>
      <c r="CA123" s="824">
        <v>46931809</v>
      </c>
      <c r="CB123" s="824"/>
      <c r="CC123" s="824"/>
      <c r="CD123" s="824"/>
      <c r="CE123" s="824"/>
      <c r="CF123" s="734"/>
      <c r="CG123" s="735"/>
      <c r="CH123" s="735"/>
      <c r="CI123" s="735"/>
      <c r="CJ123" s="825"/>
      <c r="CK123" s="860"/>
      <c r="CL123" s="846"/>
      <c r="CM123" s="846"/>
      <c r="CN123" s="846"/>
      <c r="CO123" s="847"/>
      <c r="CP123" s="826" t="s">
        <v>380</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x14ac:dyDescent="0.2">
      <c r="A124" s="808"/>
      <c r="B124" s="809"/>
      <c r="C124" s="812" t="s">
        <v>428</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440</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112</v>
      </c>
      <c r="BR124" s="822"/>
      <c r="BS124" s="822"/>
      <c r="BT124" s="822"/>
      <c r="BU124" s="822"/>
      <c r="BV124" s="822" t="s">
        <v>112</v>
      </c>
      <c r="BW124" s="822"/>
      <c r="BX124" s="822"/>
      <c r="BY124" s="822"/>
      <c r="BZ124" s="822"/>
      <c r="CA124" s="822" t="s">
        <v>112</v>
      </c>
      <c r="CB124" s="822"/>
      <c r="CC124" s="822"/>
      <c r="CD124" s="822"/>
      <c r="CE124" s="822"/>
      <c r="CF124" s="712"/>
      <c r="CG124" s="713"/>
      <c r="CH124" s="713"/>
      <c r="CI124" s="713"/>
      <c r="CJ124" s="853"/>
      <c r="CK124" s="861"/>
      <c r="CL124" s="861"/>
      <c r="CM124" s="861"/>
      <c r="CN124" s="861"/>
      <c r="CO124" s="862"/>
      <c r="CP124" s="826" t="s">
        <v>441</v>
      </c>
      <c r="CQ124" s="827"/>
      <c r="CR124" s="827"/>
      <c r="CS124" s="827"/>
      <c r="CT124" s="827"/>
      <c r="CU124" s="827"/>
      <c r="CV124" s="827"/>
      <c r="CW124" s="827"/>
      <c r="CX124" s="827"/>
      <c r="CY124" s="827"/>
      <c r="CZ124" s="827"/>
      <c r="DA124" s="827"/>
      <c r="DB124" s="827"/>
      <c r="DC124" s="827"/>
      <c r="DD124" s="827"/>
      <c r="DE124" s="827"/>
      <c r="DF124" s="828"/>
      <c r="DG124" s="750" t="s">
        <v>112</v>
      </c>
      <c r="DH124" s="751"/>
      <c r="DI124" s="751"/>
      <c r="DJ124" s="751"/>
      <c r="DK124" s="752"/>
      <c r="DL124" s="753" t="s">
        <v>112</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15">
      <c r="A125" s="808"/>
      <c r="B125" s="809"/>
      <c r="C125" s="812" t="s">
        <v>430</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442</v>
      </c>
      <c r="CL125" s="843"/>
      <c r="CM125" s="843"/>
      <c r="CN125" s="843"/>
      <c r="CO125" s="844"/>
      <c r="CP125" s="851" t="s">
        <v>443</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444</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445</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10886</v>
      </c>
      <c r="AB127" s="768"/>
      <c r="AC127" s="768"/>
      <c r="AD127" s="768"/>
      <c r="AE127" s="769"/>
      <c r="AF127" s="770">
        <v>14317</v>
      </c>
      <c r="AG127" s="768"/>
      <c r="AH127" s="768"/>
      <c r="AI127" s="768"/>
      <c r="AJ127" s="769"/>
      <c r="AK127" s="770">
        <v>14096</v>
      </c>
      <c r="AL127" s="768"/>
      <c r="AM127" s="768"/>
      <c r="AN127" s="768"/>
      <c r="AO127" s="769"/>
      <c r="AP127" s="815">
        <v>0.1</v>
      </c>
      <c r="AQ127" s="816"/>
      <c r="AR127" s="816"/>
      <c r="AS127" s="816"/>
      <c r="AT127" s="817"/>
      <c r="AU127" s="235"/>
      <c r="AV127" s="235"/>
      <c r="AW127" s="235"/>
      <c r="AX127" s="832" t="s">
        <v>446</v>
      </c>
      <c r="AY127" s="800"/>
      <c r="AZ127" s="800"/>
      <c r="BA127" s="800"/>
      <c r="BB127" s="800"/>
      <c r="BC127" s="800"/>
      <c r="BD127" s="800"/>
      <c r="BE127" s="801"/>
      <c r="BF127" s="799" t="s">
        <v>447</v>
      </c>
      <c r="BG127" s="800"/>
      <c r="BH127" s="800"/>
      <c r="BI127" s="800"/>
      <c r="BJ127" s="800"/>
      <c r="BK127" s="800"/>
      <c r="BL127" s="801"/>
      <c r="BM127" s="799" t="s">
        <v>448</v>
      </c>
      <c r="BN127" s="800"/>
      <c r="BO127" s="800"/>
      <c r="BP127" s="800"/>
      <c r="BQ127" s="800"/>
      <c r="BR127" s="800"/>
      <c r="BS127" s="801"/>
      <c r="BT127" s="799" t="s">
        <v>449</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450</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451</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452</v>
      </c>
      <c r="X128" s="786"/>
      <c r="Y128" s="786"/>
      <c r="Z128" s="787"/>
      <c r="AA128" s="788">
        <v>55508</v>
      </c>
      <c r="AB128" s="789"/>
      <c r="AC128" s="789"/>
      <c r="AD128" s="789"/>
      <c r="AE128" s="790"/>
      <c r="AF128" s="791">
        <v>55508</v>
      </c>
      <c r="AG128" s="789"/>
      <c r="AH128" s="789"/>
      <c r="AI128" s="789"/>
      <c r="AJ128" s="790"/>
      <c r="AK128" s="791">
        <v>55508</v>
      </c>
      <c r="AL128" s="789"/>
      <c r="AM128" s="789"/>
      <c r="AN128" s="789"/>
      <c r="AO128" s="790"/>
      <c r="AP128" s="792"/>
      <c r="AQ128" s="793"/>
      <c r="AR128" s="793"/>
      <c r="AS128" s="793"/>
      <c r="AT128" s="794"/>
      <c r="AU128" s="235"/>
      <c r="AV128" s="235"/>
      <c r="AW128" s="235"/>
      <c r="AX128" s="795" t="s">
        <v>453</v>
      </c>
      <c r="AY128" s="796"/>
      <c r="AZ128" s="796"/>
      <c r="BA128" s="796"/>
      <c r="BB128" s="796"/>
      <c r="BC128" s="796"/>
      <c r="BD128" s="796"/>
      <c r="BE128" s="797"/>
      <c r="BF128" s="774" t="s">
        <v>454</v>
      </c>
      <c r="BG128" s="775"/>
      <c r="BH128" s="775"/>
      <c r="BI128" s="775"/>
      <c r="BJ128" s="775"/>
      <c r="BK128" s="775"/>
      <c r="BL128" s="798"/>
      <c r="BM128" s="774">
        <v>12.56</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455</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456</v>
      </c>
      <c r="X129" s="765"/>
      <c r="Y129" s="765"/>
      <c r="Z129" s="766"/>
      <c r="AA129" s="767">
        <v>19297903</v>
      </c>
      <c r="AB129" s="768"/>
      <c r="AC129" s="768"/>
      <c r="AD129" s="768"/>
      <c r="AE129" s="769"/>
      <c r="AF129" s="770">
        <v>19249344</v>
      </c>
      <c r="AG129" s="768"/>
      <c r="AH129" s="768"/>
      <c r="AI129" s="768"/>
      <c r="AJ129" s="769"/>
      <c r="AK129" s="770">
        <v>18741957</v>
      </c>
      <c r="AL129" s="768"/>
      <c r="AM129" s="768"/>
      <c r="AN129" s="768"/>
      <c r="AO129" s="769"/>
      <c r="AP129" s="771"/>
      <c r="AQ129" s="772"/>
      <c r="AR129" s="772"/>
      <c r="AS129" s="772"/>
      <c r="AT129" s="773"/>
      <c r="AU129" s="237"/>
      <c r="AV129" s="237"/>
      <c r="AW129" s="237"/>
      <c r="AX129" s="737" t="s">
        <v>457</v>
      </c>
      <c r="AY129" s="738"/>
      <c r="AZ129" s="738"/>
      <c r="BA129" s="738"/>
      <c r="BB129" s="738"/>
      <c r="BC129" s="738"/>
      <c r="BD129" s="738"/>
      <c r="BE129" s="739"/>
      <c r="BF129" s="757" t="s">
        <v>112</v>
      </c>
      <c r="BG129" s="758"/>
      <c r="BH129" s="758"/>
      <c r="BI129" s="758"/>
      <c r="BJ129" s="758"/>
      <c r="BK129" s="758"/>
      <c r="BL129" s="759"/>
      <c r="BM129" s="757">
        <v>17.559999999999999</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459</v>
      </c>
      <c r="X130" s="765"/>
      <c r="Y130" s="765"/>
      <c r="Z130" s="766"/>
      <c r="AA130" s="767">
        <v>3802895</v>
      </c>
      <c r="AB130" s="768"/>
      <c r="AC130" s="768"/>
      <c r="AD130" s="768"/>
      <c r="AE130" s="769"/>
      <c r="AF130" s="770">
        <v>3704080</v>
      </c>
      <c r="AG130" s="768"/>
      <c r="AH130" s="768"/>
      <c r="AI130" s="768"/>
      <c r="AJ130" s="769"/>
      <c r="AK130" s="770">
        <v>3724681</v>
      </c>
      <c r="AL130" s="768"/>
      <c r="AM130" s="768"/>
      <c r="AN130" s="768"/>
      <c r="AO130" s="769"/>
      <c r="AP130" s="771"/>
      <c r="AQ130" s="772"/>
      <c r="AR130" s="772"/>
      <c r="AS130" s="772"/>
      <c r="AT130" s="773"/>
      <c r="AU130" s="237"/>
      <c r="AV130" s="237"/>
      <c r="AW130" s="237"/>
      <c r="AX130" s="737" t="s">
        <v>460</v>
      </c>
      <c r="AY130" s="738"/>
      <c r="AZ130" s="738"/>
      <c r="BA130" s="738"/>
      <c r="BB130" s="738"/>
      <c r="BC130" s="738"/>
      <c r="BD130" s="738"/>
      <c r="BE130" s="739"/>
      <c r="BF130" s="740">
        <v>7.3</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461</v>
      </c>
      <c r="X131" s="748"/>
      <c r="Y131" s="748"/>
      <c r="Z131" s="749"/>
      <c r="AA131" s="750">
        <v>15495008</v>
      </c>
      <c r="AB131" s="751"/>
      <c r="AC131" s="751"/>
      <c r="AD131" s="751"/>
      <c r="AE131" s="752"/>
      <c r="AF131" s="753">
        <v>15545264</v>
      </c>
      <c r="AG131" s="751"/>
      <c r="AH131" s="751"/>
      <c r="AI131" s="751"/>
      <c r="AJ131" s="752"/>
      <c r="AK131" s="753">
        <v>15017276</v>
      </c>
      <c r="AL131" s="751"/>
      <c r="AM131" s="751"/>
      <c r="AN131" s="751"/>
      <c r="AO131" s="752"/>
      <c r="AP131" s="754"/>
      <c r="AQ131" s="755"/>
      <c r="AR131" s="755"/>
      <c r="AS131" s="755"/>
      <c r="AT131" s="756"/>
      <c r="AU131" s="237"/>
      <c r="AV131" s="237"/>
      <c r="AW131" s="237"/>
      <c r="AX131" s="715" t="s">
        <v>462</v>
      </c>
      <c r="AY131" s="716"/>
      <c r="AZ131" s="716"/>
      <c r="BA131" s="716"/>
      <c r="BB131" s="716"/>
      <c r="BC131" s="716"/>
      <c r="BD131" s="716"/>
      <c r="BE131" s="717"/>
      <c r="BF131" s="718" t="s">
        <v>112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464</v>
      </c>
      <c r="W132" s="728"/>
      <c r="X132" s="728"/>
      <c r="Y132" s="728"/>
      <c r="Z132" s="729"/>
      <c r="AA132" s="730">
        <v>9.2609697270000009</v>
      </c>
      <c r="AB132" s="731"/>
      <c r="AC132" s="731"/>
      <c r="AD132" s="731"/>
      <c r="AE132" s="732"/>
      <c r="AF132" s="733">
        <v>8.534271274</v>
      </c>
      <c r="AG132" s="731"/>
      <c r="AH132" s="731"/>
      <c r="AI132" s="731"/>
      <c r="AJ132" s="732"/>
      <c r="AK132" s="733">
        <v>4.3395886179999996</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465</v>
      </c>
      <c r="W133" s="707"/>
      <c r="X133" s="707"/>
      <c r="Y133" s="707"/>
      <c r="Z133" s="708"/>
      <c r="AA133" s="709">
        <v>10.1</v>
      </c>
      <c r="AB133" s="710"/>
      <c r="AC133" s="710"/>
      <c r="AD133" s="710"/>
      <c r="AE133" s="711"/>
      <c r="AF133" s="709">
        <v>9.1999999999999993</v>
      </c>
      <c r="AG133" s="710"/>
      <c r="AH133" s="710"/>
      <c r="AI133" s="710"/>
      <c r="AJ133" s="711"/>
      <c r="AK133" s="709">
        <v>7.3</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22" t="s">
        <v>468</v>
      </c>
      <c r="L7" s="256"/>
      <c r="M7" s="257" t="s">
        <v>469</v>
      </c>
      <c r="N7" s="258"/>
    </row>
    <row r="8" spans="1:16" x14ac:dyDescent="0.15">
      <c r="A8" s="250"/>
      <c r="B8" s="246"/>
      <c r="C8" s="246"/>
      <c r="D8" s="246"/>
      <c r="E8" s="246"/>
      <c r="F8" s="246"/>
      <c r="G8" s="259"/>
      <c r="H8" s="260"/>
      <c r="I8" s="260"/>
      <c r="J8" s="261"/>
      <c r="K8" s="1123"/>
      <c r="L8" s="262" t="s">
        <v>470</v>
      </c>
      <c r="M8" s="263" t="s">
        <v>471</v>
      </c>
      <c r="N8" s="264" t="s">
        <v>472</v>
      </c>
    </row>
    <row r="9" spans="1:16" x14ac:dyDescent="0.15">
      <c r="A9" s="250"/>
      <c r="B9" s="246"/>
      <c r="C9" s="246"/>
      <c r="D9" s="246"/>
      <c r="E9" s="246"/>
      <c r="F9" s="246"/>
      <c r="G9" s="1136" t="s">
        <v>473</v>
      </c>
      <c r="H9" s="1137"/>
      <c r="I9" s="1137"/>
      <c r="J9" s="1138"/>
      <c r="K9" s="265">
        <v>4369368</v>
      </c>
      <c r="L9" s="266">
        <v>90985</v>
      </c>
      <c r="M9" s="267">
        <v>88814</v>
      </c>
      <c r="N9" s="268">
        <v>2.4</v>
      </c>
    </row>
    <row r="10" spans="1:16" x14ac:dyDescent="0.15">
      <c r="A10" s="250"/>
      <c r="B10" s="246"/>
      <c r="C10" s="246"/>
      <c r="D10" s="246"/>
      <c r="E10" s="246"/>
      <c r="F10" s="246"/>
      <c r="G10" s="1136" t="s">
        <v>474</v>
      </c>
      <c r="H10" s="1137"/>
      <c r="I10" s="1137"/>
      <c r="J10" s="1138"/>
      <c r="K10" s="269">
        <v>126749</v>
      </c>
      <c r="L10" s="270">
        <v>2639</v>
      </c>
      <c r="M10" s="271">
        <v>7348</v>
      </c>
      <c r="N10" s="272">
        <v>-64.099999999999994</v>
      </c>
    </row>
    <row r="11" spans="1:16" ht="13.5" customHeight="1" x14ac:dyDescent="0.15">
      <c r="A11" s="250"/>
      <c r="B11" s="246"/>
      <c r="C11" s="246"/>
      <c r="D11" s="246"/>
      <c r="E11" s="246"/>
      <c r="F11" s="246"/>
      <c r="G11" s="1136" t="s">
        <v>475</v>
      </c>
      <c r="H11" s="1137"/>
      <c r="I11" s="1137"/>
      <c r="J11" s="1138"/>
      <c r="K11" s="269">
        <v>654093</v>
      </c>
      <c r="L11" s="270">
        <v>13620</v>
      </c>
      <c r="M11" s="271">
        <v>9064</v>
      </c>
      <c r="N11" s="272">
        <v>50.3</v>
      </c>
    </row>
    <row r="12" spans="1:16" ht="13.5" customHeight="1" x14ac:dyDescent="0.15">
      <c r="A12" s="250"/>
      <c r="B12" s="246"/>
      <c r="C12" s="246"/>
      <c r="D12" s="246"/>
      <c r="E12" s="246"/>
      <c r="F12" s="246"/>
      <c r="G12" s="1136" t="s">
        <v>476</v>
      </c>
      <c r="H12" s="1137"/>
      <c r="I12" s="1137"/>
      <c r="J12" s="1138"/>
      <c r="K12" s="269" t="s">
        <v>477</v>
      </c>
      <c r="L12" s="270" t="s">
        <v>477</v>
      </c>
      <c r="M12" s="271">
        <v>917</v>
      </c>
      <c r="N12" s="272" t="s">
        <v>477</v>
      </c>
    </row>
    <row r="13" spans="1:16" ht="13.5" customHeight="1" x14ac:dyDescent="0.15">
      <c r="A13" s="250"/>
      <c r="B13" s="246"/>
      <c r="C13" s="246"/>
      <c r="D13" s="246"/>
      <c r="E13" s="246"/>
      <c r="F13" s="246"/>
      <c r="G13" s="1136" t="s">
        <v>478</v>
      </c>
      <c r="H13" s="1137"/>
      <c r="I13" s="1137"/>
      <c r="J13" s="1138"/>
      <c r="K13" s="269" t="s">
        <v>477</v>
      </c>
      <c r="L13" s="270" t="s">
        <v>477</v>
      </c>
      <c r="M13" s="271">
        <v>11</v>
      </c>
      <c r="N13" s="272" t="s">
        <v>477</v>
      </c>
    </row>
    <row r="14" spans="1:16" ht="13.5" customHeight="1" x14ac:dyDescent="0.15">
      <c r="A14" s="250"/>
      <c r="B14" s="246"/>
      <c r="C14" s="246"/>
      <c r="D14" s="246"/>
      <c r="E14" s="246"/>
      <c r="F14" s="246"/>
      <c r="G14" s="1136" t="s">
        <v>479</v>
      </c>
      <c r="H14" s="1137"/>
      <c r="I14" s="1137"/>
      <c r="J14" s="1138"/>
      <c r="K14" s="269">
        <v>41245</v>
      </c>
      <c r="L14" s="270">
        <v>859</v>
      </c>
      <c r="M14" s="271">
        <v>3976</v>
      </c>
      <c r="N14" s="272">
        <v>-78.400000000000006</v>
      </c>
    </row>
    <row r="15" spans="1:16" ht="13.5" customHeight="1" x14ac:dyDescent="0.15">
      <c r="A15" s="250"/>
      <c r="B15" s="246"/>
      <c r="C15" s="246"/>
      <c r="D15" s="246"/>
      <c r="E15" s="246"/>
      <c r="F15" s="246"/>
      <c r="G15" s="1136" t="s">
        <v>480</v>
      </c>
      <c r="H15" s="1137"/>
      <c r="I15" s="1137"/>
      <c r="J15" s="1138"/>
      <c r="K15" s="269">
        <v>57149</v>
      </c>
      <c r="L15" s="270">
        <v>1190</v>
      </c>
      <c r="M15" s="271">
        <v>2094</v>
      </c>
      <c r="N15" s="272">
        <v>-43.2</v>
      </c>
    </row>
    <row r="16" spans="1:16" x14ac:dyDescent="0.15">
      <c r="A16" s="250"/>
      <c r="B16" s="246"/>
      <c r="C16" s="246"/>
      <c r="D16" s="246"/>
      <c r="E16" s="246"/>
      <c r="F16" s="246"/>
      <c r="G16" s="1139" t="s">
        <v>481</v>
      </c>
      <c r="H16" s="1140"/>
      <c r="I16" s="1140"/>
      <c r="J16" s="1141"/>
      <c r="K16" s="270">
        <v>-482061</v>
      </c>
      <c r="L16" s="270">
        <v>-10038</v>
      </c>
      <c r="M16" s="271">
        <v>-9674</v>
      </c>
      <c r="N16" s="272">
        <v>3.8</v>
      </c>
    </row>
    <row r="17" spans="1:16" x14ac:dyDescent="0.15">
      <c r="A17" s="250"/>
      <c r="B17" s="246"/>
      <c r="C17" s="246"/>
      <c r="D17" s="246"/>
      <c r="E17" s="246"/>
      <c r="F17" s="246"/>
      <c r="G17" s="1139" t="s">
        <v>170</v>
      </c>
      <c r="H17" s="1140"/>
      <c r="I17" s="1140"/>
      <c r="J17" s="1141"/>
      <c r="K17" s="270">
        <v>4766543</v>
      </c>
      <c r="L17" s="270">
        <v>99255</v>
      </c>
      <c r="M17" s="271">
        <v>102550</v>
      </c>
      <c r="N17" s="272">
        <v>-3.2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33" t="s">
        <v>486</v>
      </c>
      <c r="H21" s="1134"/>
      <c r="I21" s="1134"/>
      <c r="J21" s="1135"/>
      <c r="K21" s="282">
        <v>8.77</v>
      </c>
      <c r="L21" s="283">
        <v>9.9600000000000009</v>
      </c>
      <c r="M21" s="284">
        <v>-1.19</v>
      </c>
      <c r="N21" s="251"/>
      <c r="O21" s="285"/>
      <c r="P21" s="281"/>
    </row>
    <row r="22" spans="1:16" s="286" customFormat="1" x14ac:dyDescent="0.15">
      <c r="A22" s="281"/>
      <c r="B22" s="251"/>
      <c r="C22" s="251"/>
      <c r="D22" s="251"/>
      <c r="E22" s="251"/>
      <c r="F22" s="251"/>
      <c r="G22" s="1133" t="s">
        <v>487</v>
      </c>
      <c r="H22" s="1134"/>
      <c r="I22" s="1134"/>
      <c r="J22" s="1135"/>
      <c r="K22" s="287">
        <v>97.1</v>
      </c>
      <c r="L22" s="288">
        <v>97.8</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22" t="s">
        <v>468</v>
      </c>
      <c r="L30" s="256"/>
      <c r="M30" s="257" t="s">
        <v>469</v>
      </c>
      <c r="N30" s="258"/>
    </row>
    <row r="31" spans="1:16" x14ac:dyDescent="0.15">
      <c r="A31" s="250"/>
      <c r="B31" s="246"/>
      <c r="C31" s="246"/>
      <c r="D31" s="246"/>
      <c r="E31" s="246"/>
      <c r="F31" s="246"/>
      <c r="G31" s="259"/>
      <c r="H31" s="260"/>
      <c r="I31" s="260"/>
      <c r="J31" s="261"/>
      <c r="K31" s="1123"/>
      <c r="L31" s="262" t="s">
        <v>470</v>
      </c>
      <c r="M31" s="263" t="s">
        <v>471</v>
      </c>
      <c r="N31" s="264" t="s">
        <v>472</v>
      </c>
    </row>
    <row r="32" spans="1:16" ht="27" customHeight="1" x14ac:dyDescent="0.15">
      <c r="A32" s="250"/>
      <c r="B32" s="246"/>
      <c r="C32" s="246"/>
      <c r="D32" s="246"/>
      <c r="E32" s="246"/>
      <c r="F32" s="246"/>
      <c r="G32" s="1124" t="s">
        <v>491</v>
      </c>
      <c r="H32" s="1125"/>
      <c r="I32" s="1125"/>
      <c r="J32" s="1126"/>
      <c r="K32" s="296">
        <v>3779674</v>
      </c>
      <c r="L32" s="296">
        <v>78705</v>
      </c>
      <c r="M32" s="297">
        <v>68120</v>
      </c>
      <c r="N32" s="298">
        <v>15.5</v>
      </c>
    </row>
    <row r="33" spans="1:16" ht="13.5" customHeight="1" x14ac:dyDescent="0.15">
      <c r="A33" s="250"/>
      <c r="B33" s="246"/>
      <c r="C33" s="246"/>
      <c r="D33" s="246"/>
      <c r="E33" s="246"/>
      <c r="F33" s="246"/>
      <c r="G33" s="1124" t="s">
        <v>492</v>
      </c>
      <c r="H33" s="1125"/>
      <c r="I33" s="1125"/>
      <c r="J33" s="1126"/>
      <c r="K33" s="296" t="s">
        <v>477</v>
      </c>
      <c r="L33" s="296" t="s">
        <v>477</v>
      </c>
      <c r="M33" s="297" t="s">
        <v>477</v>
      </c>
      <c r="N33" s="298" t="s">
        <v>477</v>
      </c>
    </row>
    <row r="34" spans="1:16" ht="27" customHeight="1" x14ac:dyDescent="0.15">
      <c r="A34" s="250"/>
      <c r="B34" s="246"/>
      <c r="C34" s="246"/>
      <c r="D34" s="246"/>
      <c r="E34" s="246"/>
      <c r="F34" s="246"/>
      <c r="G34" s="1124" t="s">
        <v>493</v>
      </c>
      <c r="H34" s="1125"/>
      <c r="I34" s="1125"/>
      <c r="J34" s="1126"/>
      <c r="K34" s="296" t="s">
        <v>477</v>
      </c>
      <c r="L34" s="296" t="s">
        <v>477</v>
      </c>
      <c r="M34" s="297">
        <v>13</v>
      </c>
      <c r="N34" s="298" t="s">
        <v>477</v>
      </c>
    </row>
    <row r="35" spans="1:16" ht="27" customHeight="1" x14ac:dyDescent="0.15">
      <c r="A35" s="250"/>
      <c r="B35" s="246"/>
      <c r="C35" s="246"/>
      <c r="D35" s="246"/>
      <c r="E35" s="246"/>
      <c r="F35" s="246"/>
      <c r="G35" s="1124" t="s">
        <v>494</v>
      </c>
      <c r="H35" s="1125"/>
      <c r="I35" s="1125"/>
      <c r="J35" s="1126"/>
      <c r="K35" s="296">
        <v>500572</v>
      </c>
      <c r="L35" s="296">
        <v>10424</v>
      </c>
      <c r="M35" s="297">
        <v>17609</v>
      </c>
      <c r="N35" s="298">
        <v>-40.799999999999997</v>
      </c>
    </row>
    <row r="36" spans="1:16" ht="27" customHeight="1" x14ac:dyDescent="0.15">
      <c r="A36" s="250"/>
      <c r="B36" s="246"/>
      <c r="C36" s="246"/>
      <c r="D36" s="246"/>
      <c r="E36" s="246"/>
      <c r="F36" s="246"/>
      <c r="G36" s="1124" t="s">
        <v>495</v>
      </c>
      <c r="H36" s="1125"/>
      <c r="I36" s="1125"/>
      <c r="J36" s="1126"/>
      <c r="K36" s="296">
        <v>137255</v>
      </c>
      <c r="L36" s="296">
        <v>2858</v>
      </c>
      <c r="M36" s="297">
        <v>2944</v>
      </c>
      <c r="N36" s="298">
        <v>-2.9</v>
      </c>
    </row>
    <row r="37" spans="1:16" ht="13.5" customHeight="1" x14ac:dyDescent="0.15">
      <c r="A37" s="250"/>
      <c r="B37" s="246"/>
      <c r="C37" s="246"/>
      <c r="D37" s="246"/>
      <c r="E37" s="246"/>
      <c r="F37" s="246"/>
      <c r="G37" s="1124" t="s">
        <v>496</v>
      </c>
      <c r="H37" s="1125"/>
      <c r="I37" s="1125"/>
      <c r="J37" s="1126"/>
      <c r="K37" s="296">
        <v>14096</v>
      </c>
      <c r="L37" s="296">
        <v>294</v>
      </c>
      <c r="M37" s="297">
        <v>1200</v>
      </c>
      <c r="N37" s="298">
        <v>-75.5</v>
      </c>
    </row>
    <row r="38" spans="1:16" ht="27" customHeight="1" x14ac:dyDescent="0.15">
      <c r="A38" s="250"/>
      <c r="B38" s="246"/>
      <c r="C38" s="246"/>
      <c r="D38" s="246"/>
      <c r="E38" s="246"/>
      <c r="F38" s="246"/>
      <c r="G38" s="1127" t="s">
        <v>497</v>
      </c>
      <c r="H38" s="1128"/>
      <c r="I38" s="1128"/>
      <c r="J38" s="1129"/>
      <c r="K38" s="299">
        <v>280</v>
      </c>
      <c r="L38" s="299">
        <v>6</v>
      </c>
      <c r="M38" s="300">
        <v>5</v>
      </c>
      <c r="N38" s="301">
        <v>20</v>
      </c>
      <c r="O38" s="295"/>
    </row>
    <row r="39" spans="1:16" x14ac:dyDescent="0.15">
      <c r="A39" s="250"/>
      <c r="B39" s="246"/>
      <c r="C39" s="246"/>
      <c r="D39" s="246"/>
      <c r="E39" s="246"/>
      <c r="F39" s="246"/>
      <c r="G39" s="1127" t="s">
        <v>498</v>
      </c>
      <c r="H39" s="1128"/>
      <c r="I39" s="1128"/>
      <c r="J39" s="1129"/>
      <c r="K39" s="302">
        <v>-55508</v>
      </c>
      <c r="L39" s="302">
        <v>-1156</v>
      </c>
      <c r="M39" s="303">
        <v>-3946</v>
      </c>
      <c r="N39" s="304">
        <v>-70.7</v>
      </c>
      <c r="O39" s="295"/>
    </row>
    <row r="40" spans="1:16" ht="27" customHeight="1" x14ac:dyDescent="0.15">
      <c r="A40" s="250"/>
      <c r="B40" s="246"/>
      <c r="C40" s="246"/>
      <c r="D40" s="246"/>
      <c r="E40" s="246"/>
      <c r="F40" s="246"/>
      <c r="G40" s="1124" t="s">
        <v>499</v>
      </c>
      <c r="H40" s="1125"/>
      <c r="I40" s="1125"/>
      <c r="J40" s="1126"/>
      <c r="K40" s="302">
        <v>-3724681</v>
      </c>
      <c r="L40" s="302">
        <v>-77560</v>
      </c>
      <c r="M40" s="303">
        <v>-59158</v>
      </c>
      <c r="N40" s="304">
        <v>31.1</v>
      </c>
      <c r="O40" s="295"/>
    </row>
    <row r="41" spans="1:16" x14ac:dyDescent="0.15">
      <c r="A41" s="250"/>
      <c r="B41" s="246"/>
      <c r="C41" s="246"/>
      <c r="D41" s="246"/>
      <c r="E41" s="246"/>
      <c r="F41" s="246"/>
      <c r="G41" s="1130" t="s">
        <v>281</v>
      </c>
      <c r="H41" s="1131"/>
      <c r="I41" s="1131"/>
      <c r="J41" s="1132"/>
      <c r="K41" s="296">
        <v>651688</v>
      </c>
      <c r="L41" s="302">
        <v>13570</v>
      </c>
      <c r="M41" s="303">
        <v>26787</v>
      </c>
      <c r="N41" s="304">
        <v>-49.3</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17" t="s">
        <v>468</v>
      </c>
      <c r="J49" s="1119" t="s">
        <v>503</v>
      </c>
      <c r="K49" s="1120"/>
      <c r="L49" s="1120"/>
      <c r="M49" s="1120"/>
      <c r="N49" s="1121"/>
    </row>
    <row r="50" spans="1:14" x14ac:dyDescent="0.15">
      <c r="A50" s="250"/>
      <c r="B50" s="246"/>
      <c r="C50" s="246"/>
      <c r="D50" s="246"/>
      <c r="E50" s="246"/>
      <c r="F50" s="246"/>
      <c r="G50" s="314"/>
      <c r="H50" s="315"/>
      <c r="I50" s="1118"/>
      <c r="J50" s="316" t="s">
        <v>504</v>
      </c>
      <c r="K50" s="317" t="s">
        <v>505</v>
      </c>
      <c r="L50" s="318" t="s">
        <v>506</v>
      </c>
      <c r="M50" s="319" t="s">
        <v>507</v>
      </c>
      <c r="N50" s="320" t="s">
        <v>508</v>
      </c>
    </row>
    <row r="51" spans="1:14" x14ac:dyDescent="0.15">
      <c r="A51" s="250"/>
      <c r="B51" s="246"/>
      <c r="C51" s="246"/>
      <c r="D51" s="246"/>
      <c r="E51" s="246"/>
      <c r="F51" s="246"/>
      <c r="G51" s="312" t="s">
        <v>509</v>
      </c>
      <c r="H51" s="313"/>
      <c r="I51" s="321">
        <v>4151195</v>
      </c>
      <c r="J51" s="322">
        <v>81726</v>
      </c>
      <c r="K51" s="323">
        <v>-1.3</v>
      </c>
      <c r="L51" s="324">
        <v>52678</v>
      </c>
      <c r="M51" s="325">
        <v>1.9</v>
      </c>
      <c r="N51" s="326">
        <v>-3.2</v>
      </c>
    </row>
    <row r="52" spans="1:14" x14ac:dyDescent="0.15">
      <c r="A52" s="250"/>
      <c r="B52" s="246"/>
      <c r="C52" s="246"/>
      <c r="D52" s="246"/>
      <c r="E52" s="246"/>
      <c r="F52" s="246"/>
      <c r="G52" s="327"/>
      <c r="H52" s="328" t="s">
        <v>510</v>
      </c>
      <c r="I52" s="329">
        <v>2624762</v>
      </c>
      <c r="J52" s="330">
        <v>51675</v>
      </c>
      <c r="K52" s="331">
        <v>-1.4</v>
      </c>
      <c r="L52" s="332">
        <v>30185</v>
      </c>
      <c r="M52" s="333">
        <v>12.2</v>
      </c>
      <c r="N52" s="334">
        <v>-13.6</v>
      </c>
    </row>
    <row r="53" spans="1:14" x14ac:dyDescent="0.15">
      <c r="A53" s="250"/>
      <c r="B53" s="246"/>
      <c r="C53" s="246"/>
      <c r="D53" s="246"/>
      <c r="E53" s="246"/>
      <c r="F53" s="246"/>
      <c r="G53" s="312" t="s">
        <v>511</v>
      </c>
      <c r="H53" s="313"/>
      <c r="I53" s="321">
        <v>4699642</v>
      </c>
      <c r="J53" s="322">
        <v>93166</v>
      </c>
      <c r="K53" s="323">
        <v>14</v>
      </c>
      <c r="L53" s="324">
        <v>69560</v>
      </c>
      <c r="M53" s="325">
        <v>32</v>
      </c>
      <c r="N53" s="326">
        <v>-18</v>
      </c>
    </row>
    <row r="54" spans="1:14" x14ac:dyDescent="0.15">
      <c r="A54" s="250"/>
      <c r="B54" s="246"/>
      <c r="C54" s="246"/>
      <c r="D54" s="246"/>
      <c r="E54" s="246"/>
      <c r="F54" s="246"/>
      <c r="G54" s="327"/>
      <c r="H54" s="328" t="s">
        <v>510</v>
      </c>
      <c r="I54" s="329">
        <v>2842021</v>
      </c>
      <c r="J54" s="330">
        <v>56340</v>
      </c>
      <c r="K54" s="331">
        <v>9</v>
      </c>
      <c r="L54" s="332">
        <v>35305</v>
      </c>
      <c r="M54" s="333">
        <v>17</v>
      </c>
      <c r="N54" s="334">
        <v>-8</v>
      </c>
    </row>
    <row r="55" spans="1:14" x14ac:dyDescent="0.15">
      <c r="A55" s="250"/>
      <c r="B55" s="246"/>
      <c r="C55" s="246"/>
      <c r="D55" s="246"/>
      <c r="E55" s="246"/>
      <c r="F55" s="246"/>
      <c r="G55" s="312" t="s">
        <v>512</v>
      </c>
      <c r="H55" s="313"/>
      <c r="I55" s="321">
        <v>4626246</v>
      </c>
      <c r="J55" s="322">
        <v>93224</v>
      </c>
      <c r="K55" s="323">
        <v>0.1</v>
      </c>
      <c r="L55" s="324">
        <v>65988</v>
      </c>
      <c r="M55" s="325">
        <v>-5.0999999999999996</v>
      </c>
      <c r="N55" s="326">
        <v>5.2</v>
      </c>
    </row>
    <row r="56" spans="1:14" x14ac:dyDescent="0.15">
      <c r="A56" s="250"/>
      <c r="B56" s="246"/>
      <c r="C56" s="246"/>
      <c r="D56" s="246"/>
      <c r="E56" s="246"/>
      <c r="F56" s="246"/>
      <c r="G56" s="327"/>
      <c r="H56" s="328" t="s">
        <v>510</v>
      </c>
      <c r="I56" s="329">
        <v>2616822</v>
      </c>
      <c r="J56" s="330">
        <v>52732</v>
      </c>
      <c r="K56" s="331">
        <v>-6.4</v>
      </c>
      <c r="L56" s="332">
        <v>36473</v>
      </c>
      <c r="M56" s="333">
        <v>3.3</v>
      </c>
      <c r="N56" s="334">
        <v>-9.6999999999999993</v>
      </c>
    </row>
    <row r="57" spans="1:14" x14ac:dyDescent="0.15">
      <c r="A57" s="250"/>
      <c r="B57" s="246"/>
      <c r="C57" s="246"/>
      <c r="D57" s="246"/>
      <c r="E57" s="246"/>
      <c r="F57" s="246"/>
      <c r="G57" s="312" t="s">
        <v>513</v>
      </c>
      <c r="H57" s="313"/>
      <c r="I57" s="321">
        <v>4184627</v>
      </c>
      <c r="J57" s="322">
        <v>85798</v>
      </c>
      <c r="K57" s="323">
        <v>-8</v>
      </c>
      <c r="L57" s="324">
        <v>87974</v>
      </c>
      <c r="M57" s="325">
        <v>33.299999999999997</v>
      </c>
      <c r="N57" s="326">
        <v>-41.3</v>
      </c>
    </row>
    <row r="58" spans="1:14" x14ac:dyDescent="0.15">
      <c r="A58" s="250"/>
      <c r="B58" s="246"/>
      <c r="C58" s="246"/>
      <c r="D58" s="246"/>
      <c r="E58" s="246"/>
      <c r="F58" s="246"/>
      <c r="G58" s="327"/>
      <c r="H58" s="328" t="s">
        <v>510</v>
      </c>
      <c r="I58" s="329">
        <v>2998877</v>
      </c>
      <c r="J58" s="330">
        <v>61486</v>
      </c>
      <c r="K58" s="331">
        <v>16.600000000000001</v>
      </c>
      <c r="L58" s="332">
        <v>48183</v>
      </c>
      <c r="M58" s="333">
        <v>32.1</v>
      </c>
      <c r="N58" s="334">
        <v>-15.5</v>
      </c>
    </row>
    <row r="59" spans="1:14" x14ac:dyDescent="0.15">
      <c r="A59" s="250"/>
      <c r="B59" s="246"/>
      <c r="C59" s="246"/>
      <c r="D59" s="246"/>
      <c r="E59" s="246"/>
      <c r="F59" s="246"/>
      <c r="G59" s="312" t="s">
        <v>514</v>
      </c>
      <c r="H59" s="313"/>
      <c r="I59" s="321">
        <v>3857633</v>
      </c>
      <c r="J59" s="322">
        <v>80329</v>
      </c>
      <c r="K59" s="323">
        <v>-6.4</v>
      </c>
      <c r="L59" s="324">
        <v>83280</v>
      </c>
      <c r="M59" s="325">
        <v>-5.3</v>
      </c>
      <c r="N59" s="326">
        <v>-1.1000000000000001</v>
      </c>
    </row>
    <row r="60" spans="1:14" x14ac:dyDescent="0.15">
      <c r="A60" s="250"/>
      <c r="B60" s="246"/>
      <c r="C60" s="246"/>
      <c r="D60" s="246"/>
      <c r="E60" s="246"/>
      <c r="F60" s="246"/>
      <c r="G60" s="327"/>
      <c r="H60" s="328" t="s">
        <v>510</v>
      </c>
      <c r="I60" s="335">
        <v>2965479</v>
      </c>
      <c r="J60" s="330">
        <v>61751</v>
      </c>
      <c r="K60" s="331">
        <v>0.4</v>
      </c>
      <c r="L60" s="332">
        <v>43123</v>
      </c>
      <c r="M60" s="333">
        <v>-10.5</v>
      </c>
      <c r="N60" s="334">
        <v>10.9</v>
      </c>
    </row>
    <row r="61" spans="1:14" x14ac:dyDescent="0.15">
      <c r="A61" s="250"/>
      <c r="B61" s="246"/>
      <c r="C61" s="246"/>
      <c r="D61" s="246"/>
      <c r="E61" s="246"/>
      <c r="F61" s="246"/>
      <c r="G61" s="312" t="s">
        <v>515</v>
      </c>
      <c r="H61" s="336"/>
      <c r="I61" s="337">
        <v>4303869</v>
      </c>
      <c r="J61" s="338">
        <v>86849</v>
      </c>
      <c r="K61" s="339">
        <v>-0.3</v>
      </c>
      <c r="L61" s="340">
        <v>71896</v>
      </c>
      <c r="M61" s="341">
        <v>11.4</v>
      </c>
      <c r="N61" s="326">
        <v>-11.7</v>
      </c>
    </row>
    <row r="62" spans="1:14" x14ac:dyDescent="0.15">
      <c r="A62" s="250"/>
      <c r="B62" s="246"/>
      <c r="C62" s="246"/>
      <c r="D62" s="246"/>
      <c r="E62" s="246"/>
      <c r="F62" s="246"/>
      <c r="G62" s="327"/>
      <c r="H62" s="328" t="s">
        <v>510</v>
      </c>
      <c r="I62" s="329">
        <v>2809592</v>
      </c>
      <c r="J62" s="330">
        <v>56797</v>
      </c>
      <c r="K62" s="331">
        <v>3.6</v>
      </c>
      <c r="L62" s="332">
        <v>38654</v>
      </c>
      <c r="M62" s="333">
        <v>10.8</v>
      </c>
      <c r="N62" s="334">
        <v>-7.2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42" t="s">
        <v>3</v>
      </c>
      <c r="D47" s="1142"/>
      <c r="E47" s="1143"/>
      <c r="F47" s="11">
        <v>22.56</v>
      </c>
      <c r="G47" s="12">
        <v>22.39</v>
      </c>
      <c r="H47" s="12">
        <v>22.69</v>
      </c>
      <c r="I47" s="12">
        <v>22.8</v>
      </c>
      <c r="J47" s="13">
        <v>23.4</v>
      </c>
    </row>
    <row r="48" spans="2:10" ht="57.75" customHeight="1" x14ac:dyDescent="0.15">
      <c r="B48" s="14"/>
      <c r="C48" s="1144" t="s">
        <v>4</v>
      </c>
      <c r="D48" s="1144"/>
      <c r="E48" s="1145"/>
      <c r="F48" s="15">
        <v>1.96</v>
      </c>
      <c r="G48" s="16">
        <v>12.99</v>
      </c>
      <c r="H48" s="16">
        <v>9.49</v>
      </c>
      <c r="I48" s="16">
        <v>10.24</v>
      </c>
      <c r="J48" s="17">
        <v>10</v>
      </c>
    </row>
    <row r="49" spans="2:10" ht="57.75" customHeight="1" thickBot="1" x14ac:dyDescent="0.2">
      <c r="B49" s="18"/>
      <c r="C49" s="1146" t="s">
        <v>5</v>
      </c>
      <c r="D49" s="1146"/>
      <c r="E49" s="1147"/>
      <c r="F49" s="19">
        <v>1.2</v>
      </c>
      <c r="G49" s="20">
        <v>11.07</v>
      </c>
      <c r="H49" s="20" t="s">
        <v>522</v>
      </c>
      <c r="I49" s="20">
        <v>8.58</v>
      </c>
      <c r="J49" s="21">
        <v>13.82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2018-02-28T01:25:41Z</cp:lastPrinted>
  <dcterms:created xsi:type="dcterms:W3CDTF">2018-01-24T06:26:44Z</dcterms:created>
  <dcterms:modified xsi:type="dcterms:W3CDTF">2018-11-01T06:17:55Z</dcterms:modified>
  <cp:category/>
</cp:coreProperties>
</file>