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務班\006  決算統計\014　H29決算統計\08 平成29年度財政状況資料集の作成\06 追加分（組合せ分析、ストック情報）\02　回答\"/>
    </mc:Choice>
  </mc:AlternateContent>
  <bookViews>
    <workbookView xWindow="0" yWindow="0" windowWidth="15360" windowHeight="7635" tabRatio="7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AU63" i="12"/>
  <c r="AP63" i="12"/>
  <c r="AP23" i="12"/>
  <c r="AA23" i="12"/>
  <c r="V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<sst xmlns="http://schemas.openxmlformats.org/spreadsheetml/2006/main" count="1119" uniqueCount="614">
  <si>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</si>
  <si>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</si>
  <si>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</si>
  <si>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</si>
  <si>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</si>
  <si>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</si>
  <si>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</si>
  <si>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</si>
  <si>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</si>
  <si>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</si>
  <si>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</si>
  <si>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</si>
  <si>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</si>
  <si>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</si>
  <si>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</si>
  <si>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</si>
  <si>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</si>
  <si>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</si>
  <si>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</si>
  <si>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</si>
  <si>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</si>
  <si>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</si>
  <si>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</si>
  <si>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</si>
  <si>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</si>
  <si>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</si>
  <si>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</si>
  <si>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</si>
  <si>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</si>
  <si>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</si>
  <si>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</si>
  <si>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</si>
  <si>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</si>
  <si>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</si>
  <si>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</si>
  <si>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</si>
  <si>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</si>
  <si>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</si>
  <si>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</si>
  <si>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</si>
  <si>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</si>
  <si>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</si>
  <si>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</si>
  <si>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</si>
  <si>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</si>
  <si>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</si>
  <si>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</si>
  <si>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</si>
  <si>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</si>
  <si>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</si>
  <si>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</si>
  <si>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</si>
  <si>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</si>
  <si>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</si>
  <si>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</si>
  <si>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</si>
  <si>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</si>
  <si>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</si>
  <si>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</si>
  <si>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</si>
  <si>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</si>
  <si>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</si>
  <si>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</si>
  <si>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</si>
  <si>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</si>
  <si>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</si>
  <si>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</si>
  <si>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</si>
  <si>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</si>
  <si>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</si>
  <si>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</si>
  <si>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</si>
  <si>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</si>
  <si>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</si>
  <si>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</si>
  <si>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</si>
  <si>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</si>
  <si>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</si>
  <si>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</si>
  <si>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</si>
  <si>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</si>
  <si>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</si>
  <si>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</si>
  <si>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</si>
  <si>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</si>
  <si>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</si>
  <si>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</si>
  <si>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</si>
  <si>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</si>
  <si>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</si>
  <si>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</si>
  <si>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</si>
  <si>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</si>
  <si>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</si>
  <si>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</si>
  <si>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</si>
  <si>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</si>
  <si>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</si>
  <si>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</si>
  <si>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</si>
  <si>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</si>
  <si>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</si>
  <si>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</si>
  <si>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</si>
  <si>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</si>
  <si>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</si>
  <si>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</si>
  <si>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</si>
  <si>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</si>
  <si>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</si>
  <si>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</si>
  <si>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</si>
  <si>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</si>
  <si>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</si>
  <si>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</si>
  <si>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</si>
  <si>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</si>
  <si>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</si>
  <si>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</si>
  <si>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</si>
  <si>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</si>
  <si>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</si>
  <si>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</si>
  <si>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</si>
  <si>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</si>
  <si>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</si>
  <si>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</si>
  <si>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</si>
  <si>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</si>
  <si>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</si>
  <si>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</si>
  <si>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</si>
  <si>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</si>
  <si>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</si>
  <si>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</si>
  <si>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</si>
  <si>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</si>
  <si>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</si>
  <si>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</si>
  <si>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</si>
  <si>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</si>
  <si>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</si>
  <si>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</si>
  <si>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</si>
  <si>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</si>
  <si>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</si>
  <si>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</si>
  <si>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</si>
  <si>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</si>
  <si>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</si>
  <si>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</si>
  <si>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</si>
  <si>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</si>
  <si>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</si>
  <si>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</si>
  <si>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</si>
  <si>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</si>
  <si>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</si>
  <si>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</si>
  <si>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</si>
  <si>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</si>
  <si>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</si>
  <si>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</si>
  <si>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</si>
  <si>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</si>
  <si>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</si>
  <si>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</si>
  <si>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</si>
  <si>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</si>
  <si>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</si>
  <si>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</si>
  <si>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</si>
  <si>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</si>
  <si>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</si>
  <si>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</si>
  <si>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</si>
  <si>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</si>
  <si>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</si>
  <si>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</si>
  <si>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</si>
  <si>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</si>
  <si>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</si>
  <si>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</si>
  <si>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</si>
  <si>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</si>
  <si>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</si>
  <si>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</si>
  <si>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</si>
  <si>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</si>
  <si>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</si>
  <si>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</si>
  <si>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</si>
  <si>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</si>
  <si>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</si>
  <si>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</si>
  <si>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</si>
  <si>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</si>
  <si>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</si>
  <si>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</si>
  <si>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</si>
  <si>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</si>
  <si>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</si>
  <si>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</si>
  <si>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</si>
  <si>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</si>
  <si>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</si>
  <si>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</si>
  <si>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</si>
  <si>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</si>
  <si>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長崎県南島原市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</si>
  <si>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</si>
  <si>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</si>
  <si>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</si>
  <si>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</si>
  <si>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</si>
  <si>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</si>
  <si>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</si>
  <si>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</si>
  <si>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</si>
  <si>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</si>
  <si>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</si>
  <si>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</si>
  <si>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</si>
  <si>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</si>
  <si>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</si>
  <si>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</si>
  <si>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</si>
  <si>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</si>
  <si>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</si>
  <si>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</si>
  <si>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</si>
  <si>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</si>
  <si>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</si>
  <si>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</si>
  <si>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</si>
  <si>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</si>
  <si>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</si>
  <si>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</si>
  <si>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</si>
  <si>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</si>
  <si>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</si>
  <si>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</si>
  <si>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</si>
  <si>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</si>
  <si>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</si>
  <si>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</si>
  <si>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</si>
  <si>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</si>
  <si>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</si>
  <si>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</si>
  <si>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</si>
  <si>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</si>
  <si>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</si>
  <si>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</si>
  <si>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</si>
  <si>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</si>
  <si>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</si>
  <si>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</si>
  <si>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</si>
  <si>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</si>
  <si>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</si>
  <si>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</si>
  <si>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</si>
  <si>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</si>
  <si>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</si>
  <si>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</si>
  <si>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</si>
  <si>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</si>
  <si>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</si>
  <si>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</si>
  <si>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</si>
  <si>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</si>
  <si>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</si>
  <si>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</si>
  <si>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</si>
  <si>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</si>
  <si>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</si>
  <si>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</si>
  <si>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</si>
  <si>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</si>
  <si>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</si>
  <si>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</si>
  <si>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</si>
  <si>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</si>
  <si>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</si>
  <si>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</si>
  <si>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</si>
  <si>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</si>
  <si>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</si>
  <si>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</si>
  <si>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</si>
  <si>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</si>
  <si>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</si>
  <si>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</si>
  <si>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</si>
  <si>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</si>
  <si>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</si>
  <si>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</si>
  <si>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</si>
  <si>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</si>
  <si>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</si>
  <si>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</si>
  <si>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</si>
  <si>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</si>
  <si>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</si>
  <si>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</si>
  <si>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</si>
  <si>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</si>
  <si>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</si>
  <si>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</si>
  <si>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</si>
  <si>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</si>
  <si>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</si>
  <si>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</si>
  <si>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</si>
  <si>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</si>
  <si>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</si>
  <si>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</si>
  <si>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</si>
  <si>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</si>
  <si>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</si>
  <si>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</si>
  <si>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</si>
  <si>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</si>
  <si>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</si>
  <si>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</si>
  <si>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</si>
  <si>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</si>
  <si>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</si>
  <si>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</si>
  <si>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</si>
  <si>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</si>
  <si>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</si>
  <si>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</si>
  <si>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</si>
  <si>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</si>
  <si>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</si>
  <si>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</si>
  <si>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</si>
  <si>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</si>
  <si>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</si>
  <si>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</si>
  <si>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</si>
  <si>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</si>
  <si>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</si>
  <si>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</si>
  <si>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</si>
  <si>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</si>
  <si>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</si>
  <si>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</si>
  <si>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</si>
  <si>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</si>
  <si>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</si>
  <si>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</si>
  <si>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</si>
  <si>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</si>
  <si>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</si>
  <si>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</si>
  <si>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</si>
  <si>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長崎県南島原市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</si>
  <si>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</si>
  <si>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</si>
  <si>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</si>
  <si>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</si>
  <si>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</si>
  <si>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</si>
  <si>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</si>
  <si>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</si>
  <si>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</si>
  <si>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</si>
  <si>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</si>
  <si>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</si>
  <si>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</si>
  <si>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</si>
  <si>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</si>
  <si>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</si>
  <si>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</si>
  <si>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</si>
  <si>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</si>
  <si>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</si>
  <si>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</si>
  <si>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</si>
  <si>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</si>
  <si>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</si>
  <si>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</si>
  <si>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</si>
  <si>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</si>
  <si>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</si>
  <si>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</si>
  <si>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</si>
  <si>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</si>
  <si>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</si>
  <si>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</si>
  <si>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</si>
  <si>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</si>
  <si>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</si>
  <si>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</si>
  <si>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</si>
  <si>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</si>
  <si>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</si>
  <si>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</si>
  <si>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</si>
  <si>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</si>
  <si>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</si>
  <si>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</si>
  <si>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</si>
  <si>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</si>
  <si>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</si>
  <si>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</si>
  <si>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</si>
  <si>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</si>
  <si>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</si>
  <si>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</si>
  <si>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</si>
  <si>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</si>
  <si>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</si>
  <si>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</si>
  <si>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</si>
  <si>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</si>
  <si>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</si>
  <si>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</si>
  <si>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</si>
  <si>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</si>
  <si>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</si>
  <si>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</si>
  <si>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</si>
  <si>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</si>
  <si>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</si>
  <si>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</si>
  <si>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</si>
  <si>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</si>
  <si>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</si>
  <si>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</si>
  <si>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</si>
  <si>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</si>
  <si>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</si>
  <si>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</si>
  <si>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</si>
  <si>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</si>
  <si>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</si>
  <si>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</si>
  <si>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</si>
  <si>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</si>
  <si>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</si>
  <si>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</si>
  <si>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</si>
  <si>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</si>
  <si>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</si>
  <si>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</si>
  <si>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</si>
  <si>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</si>
  <si>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</si>
  <si>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</si>
  <si>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</si>
  <si>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</si>
  <si>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</si>
  <si>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</si>
  <si>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</si>
  <si>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</si>
  <si>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</si>
  <si>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</si>
  <si>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</si>
  <si>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</si>
  <si>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</si>
  <si>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</si>
  <si>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</si>
  <si>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</si>
  <si>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</si>
  <si>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</si>
  <si>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</si>
  <si>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</si>
  <si>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</si>
  <si>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</si>
  <si>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</si>
  <si>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</si>
  <si>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</si>
  <si>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</si>
  <si>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</si>
  <si>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</si>
  <si>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</si>
  <si>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</si>
  <si>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</si>
  <si>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</si>
  <si>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</si>
  <si>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</si>
  <si>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</si>
  <si>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</si>
  <si>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</si>
  <si>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</si>
  <si>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</si>
  <si>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</si>
  <si>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</si>
  <si>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</si>
  <si>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</si>
  <si>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</si>
  <si>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</si>
  <si>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</si>
  <si>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</si>
  <si>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</si>
  <si>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</si>
  <si>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</si>
  <si>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</si>
  <si>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</si>
  <si>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</si>
  <si>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</si>
  <si>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</si>
  <si>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</si>
  <si>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</si>
  <si>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</si>
  <si>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</si>
  <si>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</si>
  <si>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</si>
  <si>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</si>
  <si>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</si>
  <si>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</si>
  <si>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</si>
  <si>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</si>
  <si>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</si>
  <si>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</si>
  <si>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</si>
  <si>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</si>
  <si>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</si>
  <si>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</si>
  <si>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</si>
  <si>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</si>
  <si>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</si>
  <si>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</si>
  <si>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</si>
  <si>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</si>
  <si>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</si>
  <si>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</si>
  <si>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</si>
  <si>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</si>
  <si>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</si>
  <si>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</si>
  <si>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</si>
  <si>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</si>
  <si>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</si>
  <si>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</si>
  <si>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</si>
  <si>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</si>
  <si>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</si>
  <si>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</si>
  <si>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</si>
  <si>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</si>
  <si>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</si>
  <si>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</si>
  <si>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</si>
  <si>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</si>
  <si>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</si>
  <si>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</si>
  <si>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</si>
  <si>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</si>
  <si>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</si>
  <si>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</si>
  <si>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</si>
  <si>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</si>
  <si>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</si>
  <si>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</si>
  <si>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</si>
  <si>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</si>
  <si>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</si>
  <si>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</si>
  <si>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</si>
  <si>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3.59</t>
  </si>
  <si>
    <t>一般会計</t>
  </si>
  <si>
    <t>国民健康保険事業特別会計</t>
  </si>
  <si>
    <t>水道事業会計</t>
  </si>
  <si>
    <t>簡易水道事業特別会計</t>
  </si>
  <si>
    <t>後期高齢者医療特別会計</t>
  </si>
  <si>
    <t>下水道事業特別会計</t>
  </si>
  <si>
    <t>その他会計（赤字）</t>
  </si>
  <si>
    <t>その他会計（黒字）</t>
  </si>
  <si>
    <t>-</t>
    <phoneticPr fontId="2"/>
  </si>
  <si>
    <t>みずなし本陣</t>
    <rPh sb="4" eb="6">
      <t>ホンジン</t>
    </rPh>
    <phoneticPr fontId="2"/>
  </si>
  <si>
    <t>原城振興公社</t>
    <rPh sb="0" eb="2">
      <t>ハラジョウ</t>
    </rPh>
    <rPh sb="2" eb="4">
      <t>シンコウ</t>
    </rPh>
    <rPh sb="4" eb="6">
      <t>コウシャ</t>
    </rPh>
    <phoneticPr fontId="2"/>
  </si>
  <si>
    <t>-</t>
    <phoneticPr fontId="2"/>
  </si>
  <si>
    <t>県央県南広域環境組合（一般会計）</t>
  </si>
  <si>
    <t>島原地域広域市町村圏組合（一般会計）</t>
  </si>
  <si>
    <t>島原地域広域市町村圏組合（介護保険事業特別会計）</t>
  </si>
  <si>
    <t>雲仙・南島原保健組合（一般会計）</t>
  </si>
  <si>
    <t>雲仙・南島原保健組合（介護老人保健施設事業特別会計）</t>
  </si>
  <si>
    <t>雲仙・南島原保健組合（病院会計）</t>
  </si>
  <si>
    <t>長崎県病院企業団：島原病院（長崎県病院企業団病院事業会計）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</si>
  <si>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</si>
  <si>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</si>
  <si>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</si>
  <si>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</si>
  <si>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</si>
  <si>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</si>
  <si>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</si>
  <si>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</si>
  <si>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t>
    <phoneticPr fontId="2"/>
  </si>
  <si>
    <t>合併振興基金</t>
    <rPh sb="0" eb="2">
      <t>ガッペイ</t>
    </rPh>
    <rPh sb="2" eb="4">
      <t>シンコウ</t>
    </rPh>
    <rPh sb="4" eb="6">
      <t>キキン</t>
    </rPh>
    <phoneticPr fontId="11"/>
  </si>
  <si>
    <t>地域福祉基金</t>
    <rPh sb="0" eb="2">
      <t>チイキ</t>
    </rPh>
    <rPh sb="2" eb="4">
      <t>フクシ</t>
    </rPh>
    <rPh sb="4" eb="6">
      <t>キキン</t>
    </rPh>
    <phoneticPr fontId="11"/>
  </si>
  <si>
    <t>地域づくり基金</t>
    <rPh sb="0" eb="2">
      <t>チイキ</t>
    </rPh>
    <rPh sb="5" eb="7">
      <t>キキン</t>
    </rPh>
    <phoneticPr fontId="11"/>
  </si>
  <si>
    <t>学校施設整備基金</t>
    <rPh sb="0" eb="2">
      <t>ガッコウ</t>
    </rPh>
    <rPh sb="2" eb="4">
      <t>シセツ</t>
    </rPh>
    <rPh sb="4" eb="6">
      <t>セイビ</t>
    </rPh>
    <rPh sb="6" eb="8">
      <t>キキン</t>
    </rPh>
    <phoneticPr fontId="11"/>
  </si>
  <si>
    <t>ふるさと応援寄附基金</t>
    <rPh sb="4" eb="6">
      <t>オウエン</t>
    </rPh>
    <rPh sb="6" eb="8">
      <t>キフ</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</si>
  <si>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</si>
  <si>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</si>
  <si>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</si>
  <si>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</si>
  <si>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</si>
  <si>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及び有形固定資産減価償却率は類似団体内平均と比較し低い水準にあるが、南島原市公共施設等総合管理計画において、今後40年間で必要となる更新費用は2,000億円以上との算定もされており、今後予定されてる大型事業の借入と償還開始に伴い、将来負担比率が上昇する可能性も十分考えられる。今後も行財政改革に取り組み、適正かつ健全な行財政運営及び、公共施設等総合管理計画に基づく公共施設の適正な維持管理に努める。</t>
    <rPh sb="101" eb="103">
      <t>コンゴ</t>
    </rPh>
    <rPh sb="103" eb="105">
      <t>ヨテイ</t>
    </rPh>
    <rPh sb="109" eb="111">
      <t>オオガタ</t>
    </rPh>
    <rPh sb="111" eb="113">
      <t>ジギョウ</t>
    </rPh>
    <rPh sb="114" eb="116">
      <t>カリイレ</t>
    </rPh>
    <rPh sb="117" eb="119">
      <t>ショウカン</t>
    </rPh>
    <rPh sb="119" eb="121">
      <t>カイシ</t>
    </rPh>
    <rPh sb="122" eb="123">
      <t>トモナ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</si>
  <si>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</si>
  <si>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</si>
  <si>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</si>
  <si>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</si>
  <si>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</si>
  <si>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</si>
  <si>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計画的な繰上償還の実施に伴う地方債残高の減や財政調整基金など将来負担額の控除財源である基金残高の確保により将来負担比率、実質公債費比率ともに類似団体内平均を下回っている。　しかし、小学校の改築や給食センターの集約化による建設、衛生センターのリニューアル工事などの大型事業の借入に伴い、実質公債費比率の上昇も考えられるため、過度に地方債に依存することない財政運営に努める。</t>
    <phoneticPr fontId="5"/>
  </si>
  <si>
    <t>実質公債費比率</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</si>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</sst>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83280</c:v>
                </c:pt>
                <c:pt idx="4">
                  <c:v>88968</c:v>
                </c:pt>
              </c:numCache>
            </c:numRef>
          </c:val>
          <c:smooth val="0"/>
          <c:extLst>
            <c:ext xmlns:c16="http://schemas.microsoft.com/office/drawing/2014/chart" uri="{C3380CC4-5D6E-409C-BE32-E72D297353CC}">
              <c16:uniqueId val="{00000000-5BB6-45DF-B43F-36ADEE6251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93166</c:v>
                </c:pt>
                <c:pt idx="1">
                  <c:v>93224</c:v>
                </c:pt>
                <c:pt idx="2">
                  <c:v>85798</c:v>
                </c:pt>
                <c:pt idx="3">
                  <c:v>80329</c:v>
                </c:pt>
                <c:pt idx="4">
                  <c:v>111640</c:v>
                </c:pt>
              </c:numCache>
            </c:numRef>
          </c:val>
          <c:smooth val="0"/>
          <c:extLst>
            <c:ext xmlns:c16="http://schemas.microsoft.com/office/drawing/2014/chart" uri="{C3380CC4-5D6E-409C-BE32-E72D297353CC}">
              <c16:uniqueId val="{00000001-5BB6-45DF-B43F-36ADEE6251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12.99</c:v>
                </c:pt>
                <c:pt idx="1">
                  <c:v>9.49</c:v>
                </c:pt>
                <c:pt idx="2">
                  <c:v>10.24</c:v>
                </c:pt>
                <c:pt idx="3">
                  <c:v>10</c:v>
                </c:pt>
                <c:pt idx="4">
                  <c:v>8.86</c:v>
                </c:pt>
              </c:numCache>
            </c:numRef>
          </c:val>
          <c:extLst>
            <c:ext xmlns:c16="http://schemas.microsoft.com/office/drawing/2014/chart" uri="{C3380CC4-5D6E-409C-BE32-E72D297353CC}">
              <c16:uniqueId val="{00000000-3AED-4124-AE54-DEAF875E4D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22.39</c:v>
                </c:pt>
                <c:pt idx="1">
                  <c:v>22.69</c:v>
                </c:pt>
                <c:pt idx="2">
                  <c:v>22.8</c:v>
                </c:pt>
                <c:pt idx="3">
                  <c:v>23.4</c:v>
                </c:pt>
                <c:pt idx="4">
                  <c:v>19.239999999999998</c:v>
                </c:pt>
              </c:numCache>
            </c:numRef>
          </c:val>
          <c:extLst>
            <c:ext xmlns:c16="http://schemas.microsoft.com/office/drawing/2014/chart" uri="{C3380CC4-5D6E-409C-BE32-E72D297353CC}">
              <c16:uniqueId val="{00000001-3AED-4124-AE54-DEAF875E4D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11.07</c:v>
                </c:pt>
                <c:pt idx="1">
                  <c:v>-3.59</c:v>
                </c:pt>
                <c:pt idx="2">
                  <c:v>8.58</c:v>
                </c:pt>
                <c:pt idx="3">
                  <c:v>13.82</c:v>
                </c:pt>
                <c:pt idx="4">
                  <c:v>8.65</c:v>
                </c:pt>
              </c:numCache>
            </c:numRef>
          </c:val>
          <c:smooth val="0"/>
          <c:extLst>
            <c:ext xmlns:c16="http://schemas.microsoft.com/office/drawing/2014/chart" uri="{C3380CC4-5D6E-409C-BE32-E72D297353CC}">
              <c16:uniqueId val="{00000002-3AED-4124-AE54-DEAF875E4D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C8-4C5F-AED7-2E35FC608A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C8-4C5F-AED7-2E35FC608A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C8-4C5F-AED7-2E35FC608A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C8-4C5F-AED7-2E35FC608A0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5C8-4C5F-AED7-2E35FC608A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F5C8-4C5F-AED7-2E35FC608A0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6-F5C8-4C5F-AED7-2E35FC608A0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1.98</c:v>
                </c:pt>
                <c:pt idx="4">
                  <c:v>#N/A</c:v>
                </c:pt>
                <c:pt idx="5">
                  <c:v>2.11</c:v>
                </c:pt>
                <c:pt idx="6">
                  <c:v>#N/A</c:v>
                </c:pt>
                <c:pt idx="7">
                  <c:v>2.14</c:v>
                </c:pt>
                <c:pt idx="8">
                  <c:v>#N/A</c:v>
                </c:pt>
                <c:pt idx="9">
                  <c:v>2.17</c:v>
                </c:pt>
              </c:numCache>
            </c:numRef>
          </c:val>
          <c:extLst>
            <c:ext xmlns:c16="http://schemas.microsoft.com/office/drawing/2014/chart" uri="{C3380CC4-5D6E-409C-BE32-E72D297353CC}">
              <c16:uniqueId val="{00000007-F5C8-4C5F-AED7-2E35FC608A0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2.11</c:v>
                </c:pt>
                <c:pt idx="2">
                  <c:v>#N/A</c:v>
                </c:pt>
                <c:pt idx="3">
                  <c:v>1.24</c:v>
                </c:pt>
                <c:pt idx="4">
                  <c:v>#N/A</c:v>
                </c:pt>
                <c:pt idx="5">
                  <c:v>0.84</c:v>
                </c:pt>
                <c:pt idx="6">
                  <c:v>#N/A</c:v>
                </c:pt>
                <c:pt idx="7">
                  <c:v>1.51</c:v>
                </c:pt>
                <c:pt idx="8">
                  <c:v>#N/A</c:v>
                </c:pt>
                <c:pt idx="9">
                  <c:v>3.15</c:v>
                </c:pt>
              </c:numCache>
            </c:numRef>
          </c:val>
          <c:extLst>
            <c:ext xmlns:c16="http://schemas.microsoft.com/office/drawing/2014/chart" uri="{C3380CC4-5D6E-409C-BE32-E72D297353CC}">
              <c16:uniqueId val="{00000008-F5C8-4C5F-AED7-2E35FC608A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12.99</c:v>
                </c:pt>
                <c:pt idx="2">
                  <c:v>#N/A</c:v>
                </c:pt>
                <c:pt idx="3">
                  <c:v>9.48</c:v>
                </c:pt>
                <c:pt idx="4">
                  <c:v>#N/A</c:v>
                </c:pt>
                <c:pt idx="5">
                  <c:v>10.24</c:v>
                </c:pt>
                <c:pt idx="6">
                  <c:v>#N/A</c:v>
                </c:pt>
                <c:pt idx="7">
                  <c:v>10</c:v>
                </c:pt>
                <c:pt idx="8">
                  <c:v>#N/A</c:v>
                </c:pt>
                <c:pt idx="9">
                  <c:v>8.86</c:v>
                </c:pt>
              </c:numCache>
            </c:numRef>
          </c:val>
          <c:extLst>
            <c:ext xmlns:c16="http://schemas.microsoft.com/office/drawing/2014/chart" uri="{C3380CC4-5D6E-409C-BE32-E72D297353CC}">
              <c16:uniqueId val="{00000009-F5C8-4C5F-AED7-2E35FC608A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3794</c:v>
                </c:pt>
                <c:pt idx="5">
                  <c:v>3860</c:v>
                </c:pt>
                <c:pt idx="8">
                  <c:v>3761</c:v>
                </c:pt>
                <c:pt idx="11">
                  <c:v>3781</c:v>
                </c:pt>
                <c:pt idx="14">
                  <c:v>3748</c:v>
                </c:pt>
              </c:numCache>
            </c:numRef>
          </c:val>
          <c:extLst>
            <c:ext xmlns:c16="http://schemas.microsoft.com/office/drawing/2014/chart" uri="{C3380CC4-5D6E-409C-BE32-E72D297353CC}">
              <c16:uniqueId val="{00000000-EFC8-4F9C-B76B-D7848E0666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FC8-4F9C-B76B-D7848E0666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11</c:v>
                </c:pt>
                <c:pt idx="6">
                  <c:v>14</c:v>
                </c:pt>
                <c:pt idx="9">
                  <c:v>14</c:v>
                </c:pt>
                <c:pt idx="12">
                  <c:v>12</c:v>
                </c:pt>
              </c:numCache>
            </c:numRef>
          </c:val>
          <c:extLst>
            <c:ext xmlns:c16="http://schemas.microsoft.com/office/drawing/2014/chart" uri="{C3380CC4-5D6E-409C-BE32-E72D297353CC}">
              <c16:uniqueId val="{00000002-EFC8-4F9C-B76B-D7848E0666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162</c:v>
                </c:pt>
                <c:pt idx="3">
                  <c:v>166</c:v>
                </c:pt>
                <c:pt idx="6">
                  <c:v>187</c:v>
                </c:pt>
                <c:pt idx="9">
                  <c:v>137</c:v>
                </c:pt>
                <c:pt idx="12">
                  <c:v>144</c:v>
                </c:pt>
              </c:numCache>
            </c:numRef>
          </c:val>
          <c:extLst>
            <c:ext xmlns:c16="http://schemas.microsoft.com/office/drawing/2014/chart" uri="{C3380CC4-5D6E-409C-BE32-E72D297353CC}">
              <c16:uniqueId val="{00000003-EFC8-4F9C-B76B-D7848E0666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584</c:v>
                </c:pt>
                <c:pt idx="3">
                  <c:v>609</c:v>
                </c:pt>
                <c:pt idx="6">
                  <c:v>600</c:v>
                </c:pt>
                <c:pt idx="9">
                  <c:v>501</c:v>
                </c:pt>
                <c:pt idx="12">
                  <c:v>483</c:v>
                </c:pt>
              </c:numCache>
            </c:numRef>
          </c:val>
          <c:extLst>
            <c:ext xmlns:c16="http://schemas.microsoft.com/office/drawing/2014/chart" uri="{C3380CC4-5D6E-409C-BE32-E72D297353CC}">
              <c16:uniqueId val="{00000004-EFC8-4F9C-B76B-D7848E0666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C8-4F9C-B76B-D7848E0666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C8-4F9C-B76B-D7848E0666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4619</c:v>
                </c:pt>
                <c:pt idx="3">
                  <c:v>4507</c:v>
                </c:pt>
                <c:pt idx="6">
                  <c:v>4285</c:v>
                </c:pt>
                <c:pt idx="9">
                  <c:v>3780</c:v>
                </c:pt>
                <c:pt idx="12">
                  <c:v>3179</c:v>
                </c:pt>
              </c:numCache>
            </c:numRef>
          </c:val>
          <c:extLst>
            <c:ext xmlns:c16="http://schemas.microsoft.com/office/drawing/2014/chart" uri="{C3380CC4-5D6E-409C-BE32-E72D297353CC}">
              <c16:uniqueId val="{00000007-EFC8-4F9C-B76B-D7848E0666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1584</c:v>
                </c:pt>
                <c:pt idx="2">
                  <c:v>#N/A</c:v>
                </c:pt>
                <c:pt idx="3">
                  <c:v>#N/A</c:v>
                </c:pt>
                <c:pt idx="4">
                  <c:v>1433</c:v>
                </c:pt>
                <c:pt idx="5">
                  <c:v>#N/A</c:v>
                </c:pt>
                <c:pt idx="6">
                  <c:v>#N/A</c:v>
                </c:pt>
                <c:pt idx="7">
                  <c:v>1325</c:v>
                </c:pt>
                <c:pt idx="8">
                  <c:v>#N/A</c:v>
                </c:pt>
                <c:pt idx="9">
                  <c:v>#N/A</c:v>
                </c:pt>
                <c:pt idx="10">
                  <c:v>651</c:v>
                </c:pt>
                <c:pt idx="11">
                  <c:v>#N/A</c:v>
                </c:pt>
                <c:pt idx="12">
                  <c:v>#N/A</c:v>
                </c:pt>
                <c:pt idx="13">
                  <c:v>70</c:v>
                </c:pt>
                <c:pt idx="14">
                  <c:v>#N/A</c:v>
                </c:pt>
              </c:numCache>
            </c:numRef>
          </c:val>
          <c:smooth val="0"/>
          <c:extLst>
            <c:ext xmlns:c16="http://schemas.microsoft.com/office/drawing/2014/chart" uri="{C3380CC4-5D6E-409C-BE32-E72D297353CC}">
              <c16:uniqueId val="{00000008-EFC8-4F9C-B76B-D7848E0666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30929</c:v>
                </c:pt>
                <c:pt idx="5">
                  <c:v>30493</c:v>
                </c:pt>
                <c:pt idx="8">
                  <c:v>29961</c:v>
                </c:pt>
                <c:pt idx="11">
                  <c:v>29442</c:v>
                </c:pt>
                <c:pt idx="14">
                  <c:v>29925</c:v>
                </c:pt>
              </c:numCache>
            </c:numRef>
          </c:val>
          <c:extLst>
            <c:ext xmlns:c16="http://schemas.microsoft.com/office/drawing/2014/chart" uri="{C3380CC4-5D6E-409C-BE32-E72D297353CC}">
              <c16:uniqueId val="{00000000-DAB1-4B7F-AD9A-213FF4439E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286</c:v>
                </c:pt>
                <c:pt idx="5">
                  <c:v>317</c:v>
                </c:pt>
                <c:pt idx="8">
                  <c:v>335</c:v>
                </c:pt>
                <c:pt idx="11">
                  <c:v>128</c:v>
                </c:pt>
                <c:pt idx="14">
                  <c:v>75</c:v>
                </c:pt>
              </c:numCache>
            </c:numRef>
          </c:val>
          <c:extLst>
            <c:ext xmlns:c16="http://schemas.microsoft.com/office/drawing/2014/chart" uri="{C3380CC4-5D6E-409C-BE32-E72D297353CC}">
              <c16:uniqueId val="{00000001-DAB1-4B7F-AD9A-213FF4439E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17120</c:v>
                </c:pt>
                <c:pt idx="5">
                  <c:v>19486</c:v>
                </c:pt>
                <c:pt idx="8">
                  <c:v>19084</c:v>
                </c:pt>
                <c:pt idx="11">
                  <c:v>17362</c:v>
                </c:pt>
                <c:pt idx="14">
                  <c:v>16111</c:v>
                </c:pt>
              </c:numCache>
            </c:numRef>
          </c:val>
          <c:extLst>
            <c:ext xmlns:c16="http://schemas.microsoft.com/office/drawing/2014/chart" uri="{C3380CC4-5D6E-409C-BE32-E72D297353CC}">
              <c16:uniqueId val="{00000002-DAB1-4B7F-AD9A-213FF4439E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B1-4B7F-AD9A-213FF4439E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B1-4B7F-AD9A-213FF4439E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B1-4B7F-AD9A-213FF4439E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5111</c:v>
                </c:pt>
                <c:pt idx="3">
                  <c:v>4524</c:v>
                </c:pt>
                <c:pt idx="6">
                  <c:v>4233</c:v>
                </c:pt>
                <c:pt idx="9">
                  <c:v>4138</c:v>
                </c:pt>
                <c:pt idx="12">
                  <c:v>4197</c:v>
                </c:pt>
              </c:numCache>
            </c:numRef>
          </c:val>
          <c:extLst>
            <c:ext xmlns:c16="http://schemas.microsoft.com/office/drawing/2014/chart" uri="{C3380CC4-5D6E-409C-BE32-E72D297353CC}">
              <c16:uniqueId val="{00000006-DAB1-4B7F-AD9A-213FF4439E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633</c:v>
                </c:pt>
                <c:pt idx="3">
                  <c:v>586</c:v>
                </c:pt>
                <c:pt idx="6">
                  <c:v>479</c:v>
                </c:pt>
                <c:pt idx="9">
                  <c:v>255</c:v>
                </c:pt>
                <c:pt idx="12">
                  <c:v>290</c:v>
                </c:pt>
              </c:numCache>
            </c:numRef>
          </c:val>
          <c:extLst>
            <c:ext xmlns:c16="http://schemas.microsoft.com/office/drawing/2014/chart" uri="{C3380CC4-5D6E-409C-BE32-E72D297353CC}">
              <c16:uniqueId val="{00000007-DAB1-4B7F-AD9A-213FF4439E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6903</c:v>
                </c:pt>
                <c:pt idx="3">
                  <c:v>7266</c:v>
                </c:pt>
                <c:pt idx="6">
                  <c:v>6885</c:v>
                </c:pt>
                <c:pt idx="9">
                  <c:v>6839</c:v>
                </c:pt>
                <c:pt idx="12">
                  <c:v>6645</c:v>
                </c:pt>
              </c:numCache>
            </c:numRef>
          </c:val>
          <c:extLst>
            <c:ext xmlns:c16="http://schemas.microsoft.com/office/drawing/2014/chart" uri="{C3380CC4-5D6E-409C-BE32-E72D297353CC}">
              <c16:uniqueId val="{00000008-DAB1-4B7F-AD9A-213FF4439E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B1-4B7F-AD9A-213FF4439E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27727</c:v>
                </c:pt>
                <c:pt idx="3">
                  <c:v>26896</c:v>
                </c:pt>
                <c:pt idx="6">
                  <c:v>25288</c:v>
                </c:pt>
                <c:pt idx="9">
                  <c:v>22510</c:v>
                </c:pt>
                <c:pt idx="12">
                  <c:v>21324</c:v>
                </c:pt>
              </c:numCache>
            </c:numRef>
          </c:val>
          <c:extLst>
            <c:ext xmlns:c16="http://schemas.microsoft.com/office/drawing/2014/chart" uri="{C3380CC4-5D6E-409C-BE32-E72D297353CC}">
              <c16:uniqueId val="{0000000A-DAB1-4B7F-AD9A-213FF4439E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B1-4B7F-AD9A-213FF4439E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4388</c:v>
                </c:pt>
                <c:pt idx="1">
                  <c:v>4386</c:v>
                </c:pt>
                <c:pt idx="2">
                  <c:v>3489</c:v>
                </c:pt>
              </c:numCache>
            </c:numRef>
          </c:val>
          <c:extLst>
            <c:ext xmlns:c16="http://schemas.microsoft.com/office/drawing/2014/chart" uri="{C3380CC4-5D6E-409C-BE32-E72D297353CC}">
              <c16:uniqueId val="{00000000-7994-482E-B455-15CCFBE00C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11085</c:v>
                </c:pt>
                <c:pt idx="1">
                  <c:v>9261</c:v>
                </c:pt>
                <c:pt idx="2">
                  <c:v>8559</c:v>
                </c:pt>
              </c:numCache>
            </c:numRef>
          </c:val>
          <c:extLst>
            <c:ext xmlns:c16="http://schemas.microsoft.com/office/drawing/2014/chart" uri="{C3380CC4-5D6E-409C-BE32-E72D297353CC}">
              <c16:uniqueId val="{00000001-7994-482E-B455-15CCFBE00C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6884</c:v>
                </c:pt>
                <c:pt idx="1">
                  <c:v>6969</c:v>
                </c:pt>
                <c:pt idx="2">
                  <c:v>7279</c:v>
                </c:pt>
              </c:numCache>
            </c:numRef>
          </c:val>
          <c:extLst>
            <c:ext xmlns:c16="http://schemas.microsoft.com/office/drawing/2014/chart" uri="{C3380CC4-5D6E-409C-BE32-E72D297353CC}">
              <c16:uniqueId val="{00000002-7994-482E-B455-15CCFBE00C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{9F5393AE-D590-4EB7-8874-C1B8391957CA}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B84-429B-A843-1998C63592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{CB1FF077-9B73-4B78-8797-011FBBD5B65C}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84-429B-A843-1998C63592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{AD2C358E-0AA7-4744-9C59-6F0B0B7F7FE6}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84-429B-A843-1998C63592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{8CF164EB-291A-41FE-8890-7333602266A3}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84-429B-A843-1998C63592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{52CB3D44-4E30-441C-8913-BDB32172C3AA}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84-429B-A843-1998C63592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{260D5FA2-706D-4E16-9D4A-19F0474347FC}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B84-429B-A843-1998C63592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{A8C2B891-CF3E-4AC0-B5A9-1207BC4FD822}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B84-429B-A843-1998C63592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{CD18CE06-335E-4FA1-B70A-2B0C3940B8C1}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B84-429B-A843-1998C63592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{F92815B5-D713-469F-A115-317DC8437AAE}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B84-429B-A843-1998C63592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54.7</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84-429B-A843-1998C63592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{215F78EF-198B-42F9-AE79-BFED44A96F68}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B84-429B-A843-1998C63592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{B836794D-4789-403A-A269-B69491D2A869}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84-429B-A843-1998C63592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{647D649D-03D7-4D07-A7E2-E6B2E9BEDC2D}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84-429B-A843-1998C63592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{93C63C52-D093-43F6-8203-67E252101F98}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84-429B-A843-1998C63592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{02FFD432-9291-4B57-9D47-8CB228BF3D4B}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84-429B-A843-1998C63592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{DDDF06E4-9658-48B1-B5BB-A60FC0223F0B}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B84-429B-A843-1998C63592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{47DAC95E-0649-4149-A861-F791AB11AB34}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B84-429B-A843-1998C63592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{5EB5D427-05C5-47A0-B0D5-235CB0E9D1EF}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B84-429B-A843-1998C63592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{AFC9698D-0599-4025-B21B-5829DF9E6997}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B84-429B-A843-1998C63592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DB84-429B-A843-1998C635924E}"/>
            </c:ext>
          </c:extLst>
        </c:ser>
        <c:dLbls>
          <c:showLegendKey val="0"/>
          <c:showVal val="1"/>
          <c:showCatName val="0"/>
          <c:showSerName val="0"/>
          <c:showPercent val="0"/>
          <c:showBubbleSize val="0"/>
        </c:dLbls>
        <c:axId val="46179840"/>
        <c:axId val="46181760"/>
      </c:scatterChart>
      <c:valAx>
        <c:axId val="46179840"/>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{D10E2162-7A29-4EED-B69B-D59C25095946}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D2-4150-B226-CAE74B4FA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{D51E0789-8FF0-40F5-B3F2-5C7E705387B9}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D2-4150-B226-CAE74B4FA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{66BA2163-6433-4434-A425-4DB9A46B515E}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D2-4150-B226-CAE74B4FA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{B0681BDD-E356-4213-98CA-857D8ED31AEC}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D2-4150-B226-CAE74B4FA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{B17D0972-E7BA-4237-97A7-EE139ADE0D77}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D2-4150-B226-CAE74B4FA37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{EA714B6A-EEF9-4E22-826F-86995F7C7710}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D2-4150-B226-CAE74B4FA37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{5BD11063-FC08-479E-8B7C-1A27BC722D85}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D2-4150-B226-CAE74B4FA37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{62E43580-B5F2-4241-912D-0AEB8A10A9DB}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D2-4150-B226-CAE74B4FA37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{330161EA-F2FC-4650-83A8-393D1D721B93}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D2-4150-B226-CAE74B4FA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c:v>
                </c:pt>
                <c:pt idx="16">
                  <c:v>9.1999999999999993</c:v>
                </c:pt>
                <c:pt idx="24">
                  <c:v>7.3</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D2-4150-B226-CAE74B4FA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{B0C11C69-C693-4EC2-9D3E-962C596EB160}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D2-4150-B226-CAE74B4FA3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{40FCCBC0-FFD6-47F2-9D85-0FE31F4891AE}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D2-4150-B226-CAE74B4FA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{7436D071-02CB-4570-B041-D63C59DCCC9F}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D2-4150-B226-CAE74B4FA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{6BC6791A-4E53-47F4-BB54-5B24F848114C}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D2-4150-B226-CAE74B4FA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{5D46D987-792F-4D44-ADC0-A73C8D17B306}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D2-4150-B226-CAE74B4FA3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{1C7ECAFE-90D2-47D4-AAF2-ADF30A1620A4}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D2-4150-B226-CAE74B4FA3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{CE42C4DC-2F62-4FB6-BA28-5B57F28C8693}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D2-4150-B226-CAE74B4FA3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{FE40E71C-76D7-4488-98AE-5A5EBF6E5131}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D2-4150-B226-CAE74B4FA37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{74F00386-C91D-4869-B28C-D46184393999}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D2-4150-B226-CAE74B4FA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10</c:v>
                </c:pt>
                <c:pt idx="32">
                  <c:v>9.8000000000000007</c:v>
                </c:pt>
              </c:numCache>
            </c:numRef>
          </c:xVal>
          <c:yVal>
            <c:numRef>
              <c:f>公会計指標分析・財政指標組合せ分析表!$BP$77:$DC$77</c:f>
              <c:numCache>
                <c:formatCode>#,##0.0;"▲ "#,##0.0</c:formatCode>
                <c:ptCount val="40"/>
                <c:pt idx="0">
                  <c:v>41.3</c:v>
                </c:pt>
                <c:pt idx="8">
                  <c:v>33</c:v>
                </c:pt>
                <c:pt idx="16">
                  <c:v>32.799999999999997</c:v>
                </c:pt>
                <c:pt idx="24">
                  <c:v>54.6</c:v>
                </c:pt>
                <c:pt idx="32">
                  <c:v>53.2</c:v>
                </c:pt>
              </c:numCache>
            </c:numRef>
          </c:yVal>
          <c:smooth val="0"/>
          <c:extLst>
            <c:ext xmlns:c16="http://schemas.microsoft.com/office/drawing/2014/chart" uri="{C3380CC4-5D6E-409C-BE32-E72D297353CC}">
              <c16:uniqueId val="{00000013-50D2-4150-B226-CAE74B4FA37F}"/>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年度に繰上償還を行い、後年度の公債費の抑制を図っている。その結果、平成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年度については、元利償還金が平成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601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そのため、算入公債費等は減少傾向にあるが、元利償還金が減少しているため、実質公債費の分子は平成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581</a:t>
          </a:r>
          <a:r>
            <a:rPr kumimoji="1" lang="ja-JP" altLang="en-US" sz="1400">
              <a:latin typeface="ＭＳ ゴシック" pitchFamily="49" charset="-128"/>
              <a:ea typeface="ＭＳ ゴシック" pitchFamily="49" charset="-128"/>
            </a:rPr>
            <a:t>百万円減少し、実質公債費比率も改善している。</a:t>
          </a:r>
        </a:p>
        <a:p>
          <a:r>
            <a:rPr kumimoji="1" lang="ja-JP" altLang="en-US" sz="1400">
              <a:latin typeface="ＭＳ ゴシック" pitchFamily="49" charset="-128"/>
              <a:ea typeface="ＭＳ ゴシック" pitchFamily="49" charset="-128"/>
            </a:rPr>
            <a:t>　今後も計画的な繰上償還を予定にしているが、小学校建設等の大型事業の借入が控えているため、財源確保については、過度な地方債依存とならない財政運営に努める。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繰上償還の財源として減債基金を取崩しているため、平成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年度と比較し、充当可能基金が</a:t>
          </a:r>
          <a:r>
            <a:rPr kumimoji="1" lang="en-US" altLang="ja-JP" sz="1400">
              <a:latin typeface="ＭＳ ゴシック" pitchFamily="49" charset="-128"/>
              <a:ea typeface="ＭＳ ゴシック" pitchFamily="49" charset="-128"/>
            </a:rPr>
            <a:t>1,251</a:t>
          </a:r>
          <a:r>
            <a:rPr kumimoji="1" lang="ja-JP" altLang="en-US" sz="1400">
              <a:latin typeface="ＭＳ ゴシック" pitchFamily="49" charset="-128"/>
              <a:ea typeface="ＭＳ ゴシック" pitchFamily="49" charset="-128"/>
            </a:rPr>
            <a:t>百万円減少しているが、繰上償還を行うことにより一般会計等に係る地方債の残高が平成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1,186</a:t>
          </a:r>
          <a:r>
            <a:rPr kumimoji="1" lang="ja-JP" altLang="en-US" sz="1400">
              <a:latin typeface="ＭＳ ゴシック" pitchFamily="49" charset="-128"/>
              <a:ea typeface="ＭＳ ゴシック" pitchFamily="49" charset="-128"/>
            </a:rPr>
            <a:t>百万円減少している。そのため、将来負担比率の分子も</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小学校や口ノ津港ターミナルの建設等の大型事業の借入が控えており、地方債現在高の増加が見込まれるため、過度な地方債依存とならない財政運営と、業務改善や事業の見直しによる経費の縮減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地財法第７条によるものや基金運用益で１，０３２百万、ふるさと応援寄附基金は寄附金１８７百万円、学校施設整備基金は学校施設整備のため４００百万円など積み立てを行った一方、特定目的基金への積替えなどに財政調整基金８９９百万円、繰上償還の財源として減債基金１，７３４百万円、ふるさと応援寄附基金の事業充当財源として１８５百万円、雇用創出事業の財源として人が産業がまちが元気になる雇用創出基金６２百万円などの取り崩しにより、基金全体としては１，２８９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今後は、基金使途の明確化を図るため、特定目的基金に積み立てていく予定である。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ふるさと応援寄附基金：世界遺産登録に関する事業、子どもたちの健全育成など寄附者の意向に沿った事業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過疎地域自立促進特別事業基金：自治会の活性化などを図るための活動支援事業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学校施設整備基金：築年数が経過している施設が多く、今後の学校施設整備の財源として、平成２９年度に新たに基金を設置し４００百万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人が、産業が、まちが元気になる雇用創出基金：市内雇用創出促進のための事業の財源として６２百万円の取り崩しを行った。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宮原道路整備基金：既に道路設計が済んでおり、平成３０年度には工事に入るため、２５百万を取り崩す予定である。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学校施設整備基金：築年数が経過している施設が多く、学校施設整備の財源として、今後も年間２００百万程度を積み立てていく予定であ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人が、産業が、まちが元気になる雇用創出基金：市内雇用創出促進のための事業の財源として積み立ててきたが、平成３０年度で基金事業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が終了することから全額を取り崩す予定である。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特定目的基金である学校施設整備基金などへ積替えを行ったため、８９９百万円の減額となった。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雇用の低迷や人口減少による税収の減少や普通交付税の合併算定替終了により減少していくことから、貴重な財源であるが、今後、しばらくは大型事業が控えており、必要に応じて取り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・地財法第７条に基づき１，０２５百万円、基金運用益による７百万をそれぞれ積み立てたが、後年度の財政負担軽減のための繰上償還の財源として１，７３４百万円を取り崩したことにより減少している。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・財政計画に基づき、後年度の財政負担軽減のため、繰上償還を行っていく予定であり、その財源として取り崩していく予定である。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本市の数値は類似団体内平均と比較し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低い水準にあるが、本市が保有する主な公共施設のうち、建築後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割程度占めている状況であり、今後の更新費用に多大な費用が必要であると算定されている。そのため、本市では平成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年度に策定した南島原市公共施設等総合管理計画にて、公共施設のマネジメントの基本方針として、公共施設の適正配置と施設総量の削減などを掲げて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おり、今後も計画に基づき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4" name="テキスト ボックス 7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6" name="直線コネクタ 75"/>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7"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8" name="直線コネクタ 77"/>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9"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80" name="直線コネクタ 79"/>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1"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2" name="フローチャート: 判断 81"/>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3" name="フローチャート: 判断 82"/>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4" name="フローチャート: 判断 83"/>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136842</xdr:rowOff>
    </xdr:from>
    <xdr:to>
      <xdr:col>23</xdr:col>
      <xdr:colOff>136525</xdr:colOff>
      <xdr:row>31</xdr:row>
      <xdr:rowOff>66992</xdr:rowOff>
    </xdr:to>
    <xdr:sp macro="" textlink="">
      <xdr:nvSpPr>
        <xdr:cNvPr id="90" name="楕円 89"/>
        <xdr:cNvSpPr/>
      </xdr:nvSpPr>
      <xdr:spPr>
        <a:xfrm>
          <a:off x="47117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115269</xdr:rowOff>
    </xdr:from>
    <xdr:ext cx="405111" cy="259045"/>
    <xdr:sp macro="" textlink="">
      <xdr:nvSpPr>
        <xdr:cNvPr id="91" name="有形固定資産減価償却率該当値テキスト"/>
        <xdr:cNvSpPr txBox="1"/>
      </xdr:nvSpPr>
      <xdr:spPr>
        <a:xfrm>
          <a:off x="4813300" y="603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38259</xdr:rowOff>
    </xdr:from>
    <xdr:to>
      <xdr:col>19</xdr:col>
      <xdr:colOff>187325</xdr:colOff>
      <xdr:row>31</xdr:row>
      <xdr:rowOff>139859</xdr:rowOff>
    </xdr:to>
    <xdr:sp macro="" textlink="">
      <xdr:nvSpPr>
        <xdr:cNvPr id="92" name="楕円 91"/>
        <xdr:cNvSpPr/>
      </xdr:nvSpPr>
      <xdr:spPr>
        <a:xfrm>
          <a:off x="4000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89059</xdr:rowOff>
    </xdr:to>
    <xdr:cxnSp macro="">
      <xdr:nvCxnSpPr>
        <xdr:cNvPr id="93" name="直線コネクタ 92"/>
        <xdr:cNvCxnSpPr/>
      </xdr:nvCxnSpPr>
      <xdr:spPr>
        <a:xfrm flipV="1">
          <a:off x="4051300" y="6102667"/>
          <a:ext cx="7112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84138</xdr:rowOff>
    </xdr:from>
    <xdr:to>
      <xdr:col>15</xdr:col>
      <xdr:colOff>187325</xdr:colOff>
      <xdr:row>32</xdr:row>
      <xdr:rowOff>14288</xdr:rowOff>
    </xdr:to>
    <xdr:sp macro="" textlink="">
      <xdr:nvSpPr>
        <xdr:cNvPr id="94" name="楕円 93"/>
        <xdr:cNvSpPr/>
      </xdr:nvSpPr>
      <xdr:spPr>
        <a:xfrm>
          <a:off x="3238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89059</xdr:rowOff>
    </xdr:from>
    <xdr:to>
      <xdr:col>19</xdr:col>
      <xdr:colOff>136525</xdr:colOff>
      <xdr:row>31</xdr:row>
      <xdr:rowOff>134938</xdr:rowOff>
    </xdr:to>
    <xdr:cxnSp macro="">
      <xdr:nvCxnSpPr>
        <xdr:cNvPr id="95" name="直線コネクタ 94"/>
        <xdr:cNvCxnSpPr/>
      </xdr:nvCxnSpPr>
      <xdr:spPr>
        <a:xfrm flipV="1">
          <a:off x="3289300" y="6175534"/>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6"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97"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130986</xdr:rowOff>
    </xdr:from>
    <xdr:ext cx="405111" cy="259045"/>
    <xdr:sp macro="" textlink="">
      <xdr:nvSpPr>
        <xdr:cNvPr id="98" name="n_1mainValue有形固定資産減価償却率"/>
        <xdr:cNvSpPr txBox="1"/>
      </xdr:nvSpPr>
      <xdr:spPr>
        <a:xfrm>
          <a:off x="38360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5415</xdr:rowOff>
    </xdr:from>
    <xdr:ext cx="405111" cy="259045"/>
    <xdr:sp macro="" textlink="">
      <xdr:nvSpPr>
        <xdr:cNvPr id="99" name="n_2mainValue有形固定資産減価償却率"/>
        <xdr:cNvSpPr txBox="1"/>
      </xdr:nvSpPr>
      <xdr:spPr>
        <a:xfrm>
          <a:off x="30867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baseline="0">
              <a:latin typeface="ＭＳ Ｐゴシック" panose="020B0600070205080204" pitchFamily="50" charset="-128"/>
              <a:ea typeface="ＭＳ Ｐゴシック" panose="020B0600070205080204" pitchFamily="50" charset="-128"/>
            </a:rPr>
            <a:t>4.3</a:t>
          </a:r>
          <a:r>
            <a:rPr kumimoji="1" lang="ja-JP" altLang="en-US" sz="1100" baseline="0">
              <a:latin typeface="ＭＳ Ｐゴシック" panose="020B0600070205080204" pitchFamily="50" charset="-128"/>
              <a:ea typeface="ＭＳ Ｐゴシック" panose="020B0600070205080204" pitchFamily="50" charset="-128"/>
            </a:rPr>
            <a:t>年下回っている。平成</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年の合併後、地方債の借入を抑制したことと、平成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年度から繰上償還をおこなっていることよることが大きい。今後も財政計画に基づき、令和</a:t>
          </a:r>
          <a:r>
            <a:rPr kumimoji="1" lang="en-US" altLang="ja-JP" sz="1100" baseline="0">
              <a:latin typeface="ＭＳ Ｐゴシック" panose="020B0600070205080204" pitchFamily="50" charset="-128"/>
              <a:ea typeface="ＭＳ Ｐゴシック" panose="020B0600070205080204" pitchFamily="50" charset="-128"/>
            </a:rPr>
            <a:t>4</a:t>
          </a:r>
          <a:r>
            <a:rPr kumimoji="1" lang="ja-JP" altLang="en-US" sz="1100" baseline="0">
              <a:latin typeface="ＭＳ Ｐゴシック" panose="020B0600070205080204" pitchFamily="50" charset="-128"/>
              <a:ea typeface="ＭＳ Ｐゴシック" panose="020B0600070205080204" pitchFamily="50" charset="-128"/>
            </a:rPr>
            <a:t>年度まで年間約</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億円の繰上償還を行う予定としている。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小学校の改築や給食センターの集約化による建設、衛生センターのリニューアル工事などの大型事業の借入に伴い、実質公債費比率の上昇も考えられるため、過度に地方債に依存することない財政運営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30" name="直線コネクタ 12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3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2" name="直線コネクタ 13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3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4" name="直線コネクタ 13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6" name="フローチャート: 判断 13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66373</xdr:rowOff>
    </xdr:from>
    <xdr:to>
      <xdr:col>76</xdr:col>
      <xdr:colOff>73025</xdr:colOff>
      <xdr:row>33</xdr:row>
      <xdr:rowOff>167973</xdr:rowOff>
    </xdr:to>
    <xdr:sp macro="" textlink="">
      <xdr:nvSpPr>
        <xdr:cNvPr id="142" name="楕円 141"/>
        <xdr:cNvSpPr/>
      </xdr:nvSpPr>
      <xdr:spPr>
        <a:xfrm>
          <a:off x="14744700" y="64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152750</xdr:rowOff>
    </xdr:from>
    <xdr:ext cx="340478" cy="259045"/>
    <xdr:sp macro="" textlink="">
      <xdr:nvSpPr>
        <xdr:cNvPr id="143" name="債務償還可能年数該当値テキスト"/>
        <xdr:cNvSpPr txBox="1"/>
      </xdr:nvSpPr>
      <xdr:spPr>
        <a:xfrm>
          <a:off x="14846300" y="6410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0" name="楕円 69"/>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1"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87630</xdr:rowOff>
    </xdr:to>
    <xdr:cxnSp macro="">
      <xdr:nvCxnSpPr>
        <xdr:cNvPr id="73" name="直線コネクタ 72"/>
        <xdr:cNvCxnSpPr/>
      </xdr:nvCxnSpPr>
      <xdr:spPr>
        <a:xfrm flipV="1">
          <a:off x="3797300" y="6541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4" name="楕円 73"/>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121920</xdr:rowOff>
    </xdr:to>
    <xdr:cxnSp macro="">
      <xdr:nvCxnSpPr>
        <xdr:cNvPr id="75" name="直線コネクタ 74"/>
        <xdr:cNvCxnSpPr/>
      </xdr:nvCxnSpPr>
      <xdr:spPr>
        <a:xfrm flipV="1">
          <a:off x="2908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8"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79"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74385</xdr:rowOff>
    </xdr:from>
    <xdr:to>
      <xdr:col>55</xdr:col>
      <xdr:colOff>50800</xdr:colOff>
      <xdr:row>40</xdr:row>
      <xdr:rowOff>4535</xdr:rowOff>
    </xdr:to>
    <xdr:sp macro="" textlink="">
      <xdr:nvSpPr>
        <xdr:cNvPr id="120" name="楕円 119"/>
        <xdr:cNvSpPr/>
      </xdr:nvSpPr>
      <xdr:spPr>
        <a:xfrm>
          <a:off x="10426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97262</xdr:rowOff>
    </xdr:from>
    <xdr:ext cx="534377" cy="259045"/>
    <xdr:sp macro="" textlink="">
      <xdr:nvSpPr>
        <xdr:cNvPr id="121" name="【道路】&#10;一人当たり延長該当値テキスト"/>
        <xdr:cNvSpPr txBox="1"/>
      </xdr:nvSpPr>
      <xdr:spPr>
        <a:xfrm>
          <a:off x="10515600" y="66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90420</xdr:rowOff>
    </xdr:from>
    <xdr:to>
      <xdr:col>50</xdr:col>
      <xdr:colOff>165100</xdr:colOff>
      <xdr:row>40</xdr:row>
      <xdr:rowOff>20570</xdr:rowOff>
    </xdr:to>
    <xdr:sp macro="" textlink="">
      <xdr:nvSpPr>
        <xdr:cNvPr id="122" name="楕円 121"/>
        <xdr:cNvSpPr/>
      </xdr:nvSpPr>
      <xdr:spPr>
        <a:xfrm>
          <a:off x="9588500" y="67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125185</xdr:rowOff>
    </xdr:from>
    <xdr:to>
      <xdr:col>55</xdr:col>
      <xdr:colOff>0</xdr:colOff>
      <xdr:row>39</xdr:row>
      <xdr:rowOff>141220</xdr:rowOff>
    </xdr:to>
    <xdr:cxnSp macro="">
      <xdr:nvCxnSpPr>
        <xdr:cNvPr id="123" name="直線コネクタ 122"/>
        <xdr:cNvCxnSpPr/>
      </xdr:nvCxnSpPr>
      <xdr:spPr>
        <a:xfrm flipV="1">
          <a:off x="9639300" y="6811735"/>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102601</xdr:rowOff>
    </xdr:from>
    <xdr:to>
      <xdr:col>46</xdr:col>
      <xdr:colOff>38100</xdr:colOff>
      <xdr:row>40</xdr:row>
      <xdr:rowOff>32751</xdr:rowOff>
    </xdr:to>
    <xdr:sp macro="" textlink="">
      <xdr:nvSpPr>
        <xdr:cNvPr id="124" name="楕円 123"/>
        <xdr:cNvSpPr/>
      </xdr:nvSpPr>
      <xdr:spPr>
        <a:xfrm>
          <a:off x="8699500" y="678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141220</xdr:rowOff>
    </xdr:from>
    <xdr:to>
      <xdr:col>50</xdr:col>
      <xdr:colOff>114300</xdr:colOff>
      <xdr:row>39</xdr:row>
      <xdr:rowOff>153401</xdr:rowOff>
    </xdr:to>
    <xdr:cxnSp macro="">
      <xdr:nvCxnSpPr>
        <xdr:cNvPr id="125" name="直線コネクタ 124"/>
        <xdr:cNvCxnSpPr/>
      </xdr:nvCxnSpPr>
      <xdr:spPr>
        <a:xfrm flipV="1">
          <a:off x="8750300" y="6827770"/>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37097</xdr:rowOff>
    </xdr:from>
    <xdr:ext cx="534377" cy="259045"/>
    <xdr:sp macro="" textlink="">
      <xdr:nvSpPr>
        <xdr:cNvPr id="128" name="n_1mainValue【道路】&#10;一人当たり延長"/>
        <xdr:cNvSpPr txBox="1"/>
      </xdr:nvSpPr>
      <xdr:spPr>
        <a:xfrm>
          <a:off x="9359411" y="65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23878</xdr:rowOff>
    </xdr:from>
    <xdr:ext cx="534377" cy="259045"/>
    <xdr:sp macro="" textlink="">
      <xdr:nvSpPr>
        <xdr:cNvPr id="129" name="n_2mainValue【道路】&#10;一人当たり延長"/>
        <xdr:cNvSpPr txBox="1"/>
      </xdr:nvSpPr>
      <xdr:spPr>
        <a:xfrm>
          <a:off x="8483111" y="688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67" name="楕円 166"/>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68" name="【橋りょう・トンネ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69" name="楕円 168"/>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57</xdr:row>
      <xdr:rowOff>163830</xdr:rowOff>
    </xdr:to>
    <xdr:cxnSp macro="">
      <xdr:nvCxnSpPr>
        <xdr:cNvPr id="170" name="直線コネクタ 169"/>
        <xdr:cNvCxnSpPr/>
      </xdr:nvCxnSpPr>
      <xdr:spPr>
        <a:xfrm flipV="1">
          <a:off x="3797300" y="990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1" name="楕円 170"/>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22860</xdr:rowOff>
    </xdr:to>
    <xdr:cxnSp macro="">
      <xdr:nvCxnSpPr>
        <xdr:cNvPr id="172" name="直線コネクタ 171"/>
        <xdr:cNvCxnSpPr/>
      </xdr:nvCxnSpPr>
      <xdr:spPr>
        <a:xfrm flipV="1">
          <a:off x="2908300" y="9936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75" name="n_1mainValue【橋りょう・トンネ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64787</xdr:rowOff>
    </xdr:from>
    <xdr:ext cx="405111" cy="259045"/>
    <xdr:sp macro="" textlink="">
      <xdr:nvSpPr>
        <xdr:cNvPr id="176" name="n_2mainValue【橋りょう・トンネル】&#10;有形固定資産減価償却率"/>
        <xdr:cNvSpPr txBox="1"/>
      </xdr:nvSpPr>
      <xdr:spPr>
        <a:xfrm>
          <a:off x="2705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17799</xdr:rowOff>
    </xdr:from>
    <xdr:to>
      <xdr:col>55</xdr:col>
      <xdr:colOff>50800</xdr:colOff>
      <xdr:row>62</xdr:row>
      <xdr:rowOff>119399</xdr:rowOff>
    </xdr:to>
    <xdr:sp macro="" textlink="">
      <xdr:nvSpPr>
        <xdr:cNvPr id="212" name="楕円 211"/>
        <xdr:cNvSpPr/>
      </xdr:nvSpPr>
      <xdr:spPr>
        <a:xfrm>
          <a:off x="10426700" y="106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167676</xdr:rowOff>
    </xdr:from>
    <xdr:ext cx="599010" cy="259045"/>
    <xdr:sp macro="" textlink="">
      <xdr:nvSpPr>
        <xdr:cNvPr id="213" name="【橋りょう・トンネル】&#10;一人当たり有形固定資産（償却資産）額該当値テキスト"/>
        <xdr:cNvSpPr txBox="1"/>
      </xdr:nvSpPr>
      <xdr:spPr>
        <a:xfrm>
          <a:off x="10515600" y="1062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23555</xdr:rowOff>
    </xdr:from>
    <xdr:to>
      <xdr:col>50</xdr:col>
      <xdr:colOff>165100</xdr:colOff>
      <xdr:row>62</xdr:row>
      <xdr:rowOff>125155</xdr:rowOff>
    </xdr:to>
    <xdr:sp macro="" textlink="">
      <xdr:nvSpPr>
        <xdr:cNvPr id="214" name="楕円 213"/>
        <xdr:cNvSpPr/>
      </xdr:nvSpPr>
      <xdr:spPr>
        <a:xfrm>
          <a:off x="9588500" y="106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68599</xdr:rowOff>
    </xdr:from>
    <xdr:to>
      <xdr:col>55</xdr:col>
      <xdr:colOff>0</xdr:colOff>
      <xdr:row>62</xdr:row>
      <xdr:rowOff>74355</xdr:rowOff>
    </xdr:to>
    <xdr:cxnSp macro="">
      <xdr:nvCxnSpPr>
        <xdr:cNvPr id="215" name="直線コネクタ 214"/>
        <xdr:cNvCxnSpPr/>
      </xdr:nvCxnSpPr>
      <xdr:spPr>
        <a:xfrm flipV="1">
          <a:off x="9639300" y="10698499"/>
          <a:ext cx="8382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28146</xdr:rowOff>
    </xdr:from>
    <xdr:to>
      <xdr:col>46</xdr:col>
      <xdr:colOff>38100</xdr:colOff>
      <xdr:row>62</xdr:row>
      <xdr:rowOff>129746</xdr:rowOff>
    </xdr:to>
    <xdr:sp macro="" textlink="">
      <xdr:nvSpPr>
        <xdr:cNvPr id="216" name="楕円 215"/>
        <xdr:cNvSpPr/>
      </xdr:nvSpPr>
      <xdr:spPr>
        <a:xfrm>
          <a:off x="8699500" y="106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74355</xdr:rowOff>
    </xdr:from>
    <xdr:to>
      <xdr:col>50</xdr:col>
      <xdr:colOff>114300</xdr:colOff>
      <xdr:row>62</xdr:row>
      <xdr:rowOff>78946</xdr:rowOff>
    </xdr:to>
    <xdr:cxnSp macro="">
      <xdr:nvCxnSpPr>
        <xdr:cNvPr id="217" name="直線コネクタ 216"/>
        <xdr:cNvCxnSpPr/>
      </xdr:nvCxnSpPr>
      <xdr:spPr>
        <a:xfrm flipV="1">
          <a:off x="8750300" y="10704255"/>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116282</xdr:rowOff>
    </xdr:from>
    <xdr:ext cx="599010" cy="259045"/>
    <xdr:sp macro="" textlink="">
      <xdr:nvSpPr>
        <xdr:cNvPr id="220" name="n_1mainValue【橋りょう・トンネル】&#10;一人当たり有形固定資産（償却資産）額"/>
        <xdr:cNvSpPr txBox="1"/>
      </xdr:nvSpPr>
      <xdr:spPr>
        <a:xfrm>
          <a:off x="9327095" y="107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146273</xdr:rowOff>
    </xdr:from>
    <xdr:ext cx="599010" cy="259045"/>
    <xdr:sp macro="" textlink="">
      <xdr:nvSpPr>
        <xdr:cNvPr id="221" name="n_2mainValue【橋りょう・トンネル】&#10;一人当たり有形固定資産（償却資産）額"/>
        <xdr:cNvSpPr txBox="1"/>
      </xdr:nvSpPr>
      <xdr:spPr>
        <a:xfrm>
          <a:off x="8450795" y="104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60" name="楕円 259"/>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61"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62" name="楕円 261"/>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91439</xdr:rowOff>
    </xdr:to>
    <xdr:cxnSp macro="">
      <xdr:nvCxnSpPr>
        <xdr:cNvPr id="263" name="直線コネクタ 262"/>
        <xdr:cNvCxnSpPr/>
      </xdr:nvCxnSpPr>
      <xdr:spPr>
        <a:xfrm flipV="1">
          <a:off x="3797300" y="137731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64" name="楕円 263"/>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133350</xdr:rowOff>
    </xdr:to>
    <xdr:cxnSp macro="">
      <xdr:nvCxnSpPr>
        <xdr:cNvPr id="265" name="直線コネクタ 264"/>
        <xdr:cNvCxnSpPr/>
      </xdr:nvCxnSpPr>
      <xdr:spPr>
        <a:xfrm flipV="1">
          <a:off x="2908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68"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69" name="n_2mainValue【公営住宅】&#10;有形固定資産減価償却率"/>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121413</xdr:rowOff>
    </xdr:from>
    <xdr:to>
      <xdr:col>55</xdr:col>
      <xdr:colOff>50800</xdr:colOff>
      <xdr:row>84</xdr:row>
      <xdr:rowOff>51563</xdr:rowOff>
    </xdr:to>
    <xdr:sp macro="" textlink="">
      <xdr:nvSpPr>
        <xdr:cNvPr id="307" name="楕円 306"/>
        <xdr:cNvSpPr/>
      </xdr:nvSpPr>
      <xdr:spPr>
        <a:xfrm>
          <a:off x="10426700" y="14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144290</xdr:rowOff>
    </xdr:from>
    <xdr:ext cx="469744" cy="259045"/>
    <xdr:sp macro="" textlink="">
      <xdr:nvSpPr>
        <xdr:cNvPr id="308" name="【公営住宅】&#10;一人当たり面積該当値テキスト"/>
        <xdr:cNvSpPr txBox="1"/>
      </xdr:nvSpPr>
      <xdr:spPr>
        <a:xfrm>
          <a:off x="10515600" y="14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128270</xdr:rowOff>
    </xdr:from>
    <xdr:to>
      <xdr:col>50</xdr:col>
      <xdr:colOff>165100</xdr:colOff>
      <xdr:row>84</xdr:row>
      <xdr:rowOff>58420</xdr:rowOff>
    </xdr:to>
    <xdr:sp macro="" textlink="">
      <xdr:nvSpPr>
        <xdr:cNvPr id="309" name="楕円 308"/>
        <xdr:cNvSpPr/>
      </xdr:nvSpPr>
      <xdr:spPr>
        <a:xfrm>
          <a:off x="958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763</xdr:rowOff>
    </xdr:from>
    <xdr:to>
      <xdr:col>55</xdr:col>
      <xdr:colOff>0</xdr:colOff>
      <xdr:row>84</xdr:row>
      <xdr:rowOff>7620</xdr:rowOff>
    </xdr:to>
    <xdr:cxnSp macro="">
      <xdr:nvCxnSpPr>
        <xdr:cNvPr id="310" name="直線コネクタ 309"/>
        <xdr:cNvCxnSpPr/>
      </xdr:nvCxnSpPr>
      <xdr:spPr>
        <a:xfrm flipV="1">
          <a:off x="9639300" y="144025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135510</xdr:rowOff>
    </xdr:from>
    <xdr:to>
      <xdr:col>46</xdr:col>
      <xdr:colOff>38100</xdr:colOff>
      <xdr:row>84</xdr:row>
      <xdr:rowOff>65660</xdr:rowOff>
    </xdr:to>
    <xdr:sp macro="" textlink="">
      <xdr:nvSpPr>
        <xdr:cNvPr id="311" name="楕円 310"/>
        <xdr:cNvSpPr/>
      </xdr:nvSpPr>
      <xdr:spPr>
        <a:xfrm>
          <a:off x="8699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xdr:rowOff>
    </xdr:from>
    <xdr:to>
      <xdr:col>50</xdr:col>
      <xdr:colOff>114300</xdr:colOff>
      <xdr:row>84</xdr:row>
      <xdr:rowOff>14860</xdr:rowOff>
    </xdr:to>
    <xdr:cxnSp macro="">
      <xdr:nvCxnSpPr>
        <xdr:cNvPr id="312" name="直線コネクタ 311"/>
        <xdr:cNvCxnSpPr/>
      </xdr:nvCxnSpPr>
      <xdr:spPr>
        <a:xfrm flipV="1">
          <a:off x="8750300" y="1440942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14"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49547</xdr:rowOff>
    </xdr:from>
    <xdr:ext cx="469744" cy="259045"/>
    <xdr:sp macro="" textlink="">
      <xdr:nvSpPr>
        <xdr:cNvPr id="315" name="n_1mainValue【公営住宅】&#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82187</xdr:rowOff>
    </xdr:from>
    <xdr:ext cx="469744" cy="259045"/>
    <xdr:sp macro="" textlink="">
      <xdr:nvSpPr>
        <xdr:cNvPr id="316" name="n_2mainValue【公営住宅】&#10;一人当たり面積"/>
        <xdr:cNvSpPr txBox="1"/>
      </xdr:nvSpPr>
      <xdr:spPr>
        <a:xfrm>
          <a:off x="85154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107043</xdr:rowOff>
    </xdr:from>
    <xdr:to>
      <xdr:col>15</xdr:col>
      <xdr:colOff>101600</xdr:colOff>
      <xdr:row>105</xdr:row>
      <xdr:rowOff>37193</xdr:rowOff>
    </xdr:to>
    <xdr:sp macro="" textlink="">
      <xdr:nvSpPr>
        <xdr:cNvPr id="350" name="フローチャート: 判断 349"/>
        <xdr:cNvSpPr/>
      </xdr:nvSpPr>
      <xdr:spPr>
        <a:xfrm>
          <a:off x="2857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56" name="楕円 355"/>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357" name="【港湾・漁港】&#10;有形固定資産減価償却率該当値テキスト"/>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76019</xdr:rowOff>
    </xdr:from>
    <xdr:to>
      <xdr:col>20</xdr:col>
      <xdr:colOff>38100</xdr:colOff>
      <xdr:row>105</xdr:row>
      <xdr:rowOff>6169</xdr:rowOff>
    </xdr:to>
    <xdr:sp macro="" textlink="">
      <xdr:nvSpPr>
        <xdr:cNvPr id="358" name="楕円 357"/>
        <xdr:cNvSpPr/>
      </xdr:nvSpPr>
      <xdr:spPr>
        <a:xfrm>
          <a:off x="3746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104</xdr:row>
      <xdr:rowOff>126819</xdr:rowOff>
    </xdr:to>
    <xdr:cxnSp macro="">
      <xdr:nvCxnSpPr>
        <xdr:cNvPr id="359" name="直線コネクタ 358"/>
        <xdr:cNvCxnSpPr/>
      </xdr:nvCxnSpPr>
      <xdr:spPr>
        <a:xfrm flipV="1">
          <a:off x="3797300" y="179363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360" name="楕円 359"/>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151312</xdr:rowOff>
    </xdr:to>
    <xdr:cxnSp macro="">
      <xdr:nvCxnSpPr>
        <xdr:cNvPr id="361" name="直線コネクタ 360"/>
        <xdr:cNvCxnSpPr/>
      </xdr:nvCxnSpPr>
      <xdr:spPr>
        <a:xfrm flipV="1">
          <a:off x="2908300" y="179576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363" name="n_2aveValue【港湾・漁港】&#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168746</xdr:rowOff>
    </xdr:from>
    <xdr:ext cx="405111" cy="259045"/>
    <xdr:sp macro="" textlink="">
      <xdr:nvSpPr>
        <xdr:cNvPr id="364" name="n_1mainValue【港湾・漁港】&#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365" name="n_2mainValue【港湾・漁港】&#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90"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133189</xdr:rowOff>
    </xdr:from>
    <xdr:to>
      <xdr:col>46</xdr:col>
      <xdr:colOff>38100</xdr:colOff>
      <xdr:row>107</xdr:row>
      <xdr:rowOff>63339</xdr:rowOff>
    </xdr:to>
    <xdr:sp macro="" textlink="">
      <xdr:nvSpPr>
        <xdr:cNvPr id="393" name="フローチャート: 判断 392"/>
        <xdr:cNvSpPr/>
      </xdr:nvSpPr>
      <xdr:spPr>
        <a:xfrm>
          <a:off x="8699500" y="1830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7279</xdr:rowOff>
    </xdr:from>
    <xdr:to>
      <xdr:col>55</xdr:col>
      <xdr:colOff>50800</xdr:colOff>
      <xdr:row>106</xdr:row>
      <xdr:rowOff>108879</xdr:rowOff>
    </xdr:to>
    <xdr:sp macro="" textlink="">
      <xdr:nvSpPr>
        <xdr:cNvPr id="399" name="楕円 398"/>
        <xdr:cNvSpPr/>
      </xdr:nvSpPr>
      <xdr:spPr>
        <a:xfrm>
          <a:off x="10426700" y="181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30156</xdr:rowOff>
    </xdr:from>
    <xdr:ext cx="599010" cy="259045"/>
    <xdr:sp macro="" textlink="">
      <xdr:nvSpPr>
        <xdr:cNvPr id="400" name="【港湾・漁港】&#10;一人当たり有形固定資産（償却資産）額該当値テキスト"/>
        <xdr:cNvSpPr txBox="1"/>
      </xdr:nvSpPr>
      <xdr:spPr>
        <a:xfrm>
          <a:off x="10515600" y="1803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14807</xdr:rowOff>
    </xdr:from>
    <xdr:to>
      <xdr:col>50</xdr:col>
      <xdr:colOff>165100</xdr:colOff>
      <xdr:row>106</xdr:row>
      <xdr:rowOff>116407</xdr:rowOff>
    </xdr:to>
    <xdr:sp macro="" textlink="">
      <xdr:nvSpPr>
        <xdr:cNvPr id="401" name="楕円 400"/>
        <xdr:cNvSpPr/>
      </xdr:nvSpPr>
      <xdr:spPr>
        <a:xfrm>
          <a:off x="9588500" y="181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58079</xdr:rowOff>
    </xdr:from>
    <xdr:to>
      <xdr:col>55</xdr:col>
      <xdr:colOff>0</xdr:colOff>
      <xdr:row>106</xdr:row>
      <xdr:rowOff>65607</xdr:rowOff>
    </xdr:to>
    <xdr:cxnSp macro="">
      <xdr:nvCxnSpPr>
        <xdr:cNvPr id="402" name="直線コネクタ 401"/>
        <xdr:cNvCxnSpPr/>
      </xdr:nvCxnSpPr>
      <xdr:spPr>
        <a:xfrm flipV="1">
          <a:off x="9639300" y="18231779"/>
          <a:ext cx="8382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19994</xdr:rowOff>
    </xdr:from>
    <xdr:to>
      <xdr:col>46</xdr:col>
      <xdr:colOff>38100</xdr:colOff>
      <xdr:row>106</xdr:row>
      <xdr:rowOff>121594</xdr:rowOff>
    </xdr:to>
    <xdr:sp macro="" textlink="">
      <xdr:nvSpPr>
        <xdr:cNvPr id="403" name="楕円 402"/>
        <xdr:cNvSpPr/>
      </xdr:nvSpPr>
      <xdr:spPr>
        <a:xfrm>
          <a:off x="8699500" y="18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65607</xdr:rowOff>
    </xdr:from>
    <xdr:to>
      <xdr:col>50</xdr:col>
      <xdr:colOff>114300</xdr:colOff>
      <xdr:row>106</xdr:row>
      <xdr:rowOff>70794</xdr:rowOff>
    </xdr:to>
    <xdr:cxnSp macro="">
      <xdr:nvCxnSpPr>
        <xdr:cNvPr id="404" name="直線コネクタ 403"/>
        <xdr:cNvCxnSpPr/>
      </xdr:nvCxnSpPr>
      <xdr:spPr>
        <a:xfrm flipV="1">
          <a:off x="8750300" y="18239307"/>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405"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54466</xdr:rowOff>
    </xdr:from>
    <xdr:ext cx="599010" cy="259045"/>
    <xdr:sp macro="" textlink="">
      <xdr:nvSpPr>
        <xdr:cNvPr id="406" name="n_2aveValue【港湾・漁港】&#10;一人当たり有形固定資産（償却資産）額"/>
        <xdr:cNvSpPr txBox="1"/>
      </xdr:nvSpPr>
      <xdr:spPr>
        <a:xfrm>
          <a:off x="8450795" y="183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132934</xdr:rowOff>
    </xdr:from>
    <xdr:ext cx="599010" cy="259045"/>
    <xdr:sp macro="" textlink="">
      <xdr:nvSpPr>
        <xdr:cNvPr id="407" name="n_1mainValue【港湾・漁港】&#10;一人当たり有形固定資産（償却資産）額"/>
        <xdr:cNvSpPr txBox="1"/>
      </xdr:nvSpPr>
      <xdr:spPr>
        <a:xfrm>
          <a:off x="9327095" y="1796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138121</xdr:rowOff>
    </xdr:from>
    <xdr:ext cx="599010" cy="259045"/>
    <xdr:sp macro="" textlink="">
      <xdr:nvSpPr>
        <xdr:cNvPr id="408" name="n_2mainValue【港湾・漁港】&#10;一人当たり有形固定資産（償却資産）額"/>
        <xdr:cNvSpPr txBox="1"/>
      </xdr:nvSpPr>
      <xdr:spPr>
        <a:xfrm>
          <a:off x="8450795" y="179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41" name="フローチャート: 判断 440"/>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47" name="楕円 446"/>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448" name="【認定こども園・幼稚園・保育所】&#10;有形固定資産減価償却率該当値テキスト"/>
        <xdr:cNvSpPr txBox="1"/>
      </xdr:nvSpPr>
      <xdr:spPr>
        <a:xfrm>
          <a:off x="16357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449" name="楕円 448"/>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106680</xdr:rowOff>
    </xdr:to>
    <xdr:cxnSp macro="">
      <xdr:nvCxnSpPr>
        <xdr:cNvPr id="450" name="直線コネクタ 449"/>
        <xdr:cNvCxnSpPr/>
      </xdr:nvCxnSpPr>
      <xdr:spPr>
        <a:xfrm flipV="1">
          <a:off x="15481300" y="6412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51" name="楕円 450"/>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146685</xdr:rowOff>
    </xdr:to>
    <xdr:cxnSp macro="">
      <xdr:nvCxnSpPr>
        <xdr:cNvPr id="452" name="直線コネクタ 451"/>
        <xdr:cNvCxnSpPr/>
      </xdr:nvCxnSpPr>
      <xdr:spPr>
        <a:xfrm flipV="1">
          <a:off x="14592300" y="6450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5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54"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455" name="n_1mainValue【認定こども園・幼稚園・保育所】&#10;有形固定資産減価償却率"/>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42562</xdr:rowOff>
    </xdr:from>
    <xdr:ext cx="405111" cy="259045"/>
    <xdr:sp macro="" textlink="">
      <xdr:nvSpPr>
        <xdr:cNvPr id="456" name="n_2mainValue【認定こども園・幼稚園・保育所】&#10;有形固定資産減価償却率"/>
        <xdr:cNvSpPr txBox="1"/>
      </xdr:nvSpPr>
      <xdr:spPr>
        <a:xfrm>
          <a:off x="14389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86" name="フローチャート: 判断 485"/>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92" name="楕円 491"/>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93"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494" name="楕円 493"/>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67056</xdr:rowOff>
    </xdr:to>
    <xdr:cxnSp macro="">
      <xdr:nvCxnSpPr>
        <xdr:cNvPr id="495" name="直線コネクタ 494"/>
        <xdr:cNvCxnSpPr/>
      </xdr:nvCxnSpPr>
      <xdr:spPr>
        <a:xfrm>
          <a:off x="21323300" y="709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96" name="楕円 495"/>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67056</xdr:rowOff>
    </xdr:from>
    <xdr:to>
      <xdr:col>111</xdr:col>
      <xdr:colOff>177800</xdr:colOff>
      <xdr:row>41</xdr:row>
      <xdr:rowOff>69342</xdr:rowOff>
    </xdr:to>
    <xdr:cxnSp macro="">
      <xdr:nvCxnSpPr>
        <xdr:cNvPr id="497" name="直線コネクタ 496"/>
        <xdr:cNvCxnSpPr/>
      </xdr:nvCxnSpPr>
      <xdr:spPr>
        <a:xfrm flipV="1">
          <a:off x="20434300" y="709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99"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500" name="n_1mainValue【認定こども園・幼稚園・保育所】&#10;一人当たり面積"/>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501"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34" name="フローチャート: 判断 5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540" name="楕円 539"/>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541" name="【学校施設】&#10;有形固定資産減価償却率該当値テキスト"/>
        <xdr:cNvSpPr txBox="1"/>
      </xdr:nvSpPr>
      <xdr:spPr>
        <a:xfrm>
          <a:off x="16357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42" name="楕円 541"/>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58</xdr:row>
      <xdr:rowOff>142875</xdr:rowOff>
    </xdr:to>
    <xdr:cxnSp macro="">
      <xdr:nvCxnSpPr>
        <xdr:cNvPr id="543" name="直線コネクタ 542"/>
        <xdr:cNvCxnSpPr/>
      </xdr:nvCxnSpPr>
      <xdr:spPr>
        <a:xfrm>
          <a:off x="15481300" y="10085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103505</xdr:rowOff>
    </xdr:from>
    <xdr:to>
      <xdr:col>76</xdr:col>
      <xdr:colOff>165100</xdr:colOff>
      <xdr:row>59</xdr:row>
      <xdr:rowOff>33655</xdr:rowOff>
    </xdr:to>
    <xdr:sp macro="" textlink="">
      <xdr:nvSpPr>
        <xdr:cNvPr id="544" name="楕円 543"/>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154305</xdr:rowOff>
    </xdr:to>
    <xdr:cxnSp macro="">
      <xdr:nvCxnSpPr>
        <xdr:cNvPr id="545" name="直線コネクタ 544"/>
        <xdr:cNvCxnSpPr/>
      </xdr:nvCxnSpPr>
      <xdr:spPr>
        <a:xfrm flipV="1">
          <a:off x="14592300" y="10085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47"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48"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549" name="n_2mainValue【学校施設】&#10;有形固定資産減価償却率"/>
        <xdr:cNvSpPr txBox="1"/>
      </xdr:nvSpPr>
      <xdr:spPr>
        <a:xfrm>
          <a:off x="14389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83" name="フローチャート: 判断 58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145578</xdr:rowOff>
    </xdr:from>
    <xdr:to>
      <xdr:col>116</xdr:col>
      <xdr:colOff>114300</xdr:colOff>
      <xdr:row>63</xdr:row>
      <xdr:rowOff>75728</xdr:rowOff>
    </xdr:to>
    <xdr:sp macro="" textlink="">
      <xdr:nvSpPr>
        <xdr:cNvPr id="589" name="楕円 588"/>
        <xdr:cNvSpPr/>
      </xdr:nvSpPr>
      <xdr:spPr>
        <a:xfrm>
          <a:off x="22110700" y="107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104955</xdr:rowOff>
    </xdr:from>
    <xdr:ext cx="469744" cy="259045"/>
    <xdr:sp macro="" textlink="">
      <xdr:nvSpPr>
        <xdr:cNvPr id="590" name="【学校施設】&#10;一人当たり面積該当値テキスト"/>
        <xdr:cNvSpPr txBox="1"/>
      </xdr:nvSpPr>
      <xdr:spPr>
        <a:xfrm>
          <a:off x="22199600" y="105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591" name="楕円 590"/>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24928</xdr:rowOff>
    </xdr:from>
    <xdr:to>
      <xdr:col>116</xdr:col>
      <xdr:colOff>63500</xdr:colOff>
      <xdr:row>63</xdr:row>
      <xdr:rowOff>30480</xdr:rowOff>
    </xdr:to>
    <xdr:cxnSp macro="">
      <xdr:nvCxnSpPr>
        <xdr:cNvPr id="592" name="直線コネクタ 591"/>
        <xdr:cNvCxnSpPr/>
      </xdr:nvCxnSpPr>
      <xdr:spPr>
        <a:xfrm flipV="1">
          <a:off x="21323300" y="10826278"/>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155266</xdr:rowOff>
    </xdr:from>
    <xdr:to>
      <xdr:col>107</xdr:col>
      <xdr:colOff>101600</xdr:colOff>
      <xdr:row>63</xdr:row>
      <xdr:rowOff>85416</xdr:rowOff>
    </xdr:to>
    <xdr:sp macro="" textlink="">
      <xdr:nvSpPr>
        <xdr:cNvPr id="593" name="楕円 592"/>
        <xdr:cNvSpPr/>
      </xdr:nvSpPr>
      <xdr:spPr>
        <a:xfrm>
          <a:off x="20383500" y="10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34616</xdr:rowOff>
    </xdr:to>
    <xdr:cxnSp macro="">
      <xdr:nvCxnSpPr>
        <xdr:cNvPr id="594" name="直線コネクタ 593"/>
        <xdr:cNvCxnSpPr/>
      </xdr:nvCxnSpPr>
      <xdr:spPr>
        <a:xfrm flipV="1">
          <a:off x="20434300" y="1083183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96"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97807</xdr:rowOff>
    </xdr:from>
    <xdr:ext cx="469744" cy="259045"/>
    <xdr:sp macro="" textlink="">
      <xdr:nvSpPr>
        <xdr:cNvPr id="597" name="n_1mainValue【学校施設】&#10;一人当たり面積"/>
        <xdr:cNvSpPr txBox="1"/>
      </xdr:nvSpPr>
      <xdr:spPr>
        <a:xfrm>
          <a:off x="210757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101943</xdr:rowOff>
    </xdr:from>
    <xdr:ext cx="469744" cy="259045"/>
    <xdr:sp macro="" textlink="">
      <xdr:nvSpPr>
        <xdr:cNvPr id="598" name="n_2mainValue【学校施設】&#10;一人当たり面積"/>
        <xdr:cNvSpPr txBox="1"/>
      </xdr:nvSpPr>
      <xdr:spPr>
        <a:xfrm>
          <a:off x="20199427" y="105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5"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48" name="フローチャート: 判断 647"/>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54" name="楕円 653"/>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51179</xdr:rowOff>
    </xdr:from>
    <xdr:ext cx="405111" cy="259045"/>
    <xdr:sp macro="" textlink="">
      <xdr:nvSpPr>
        <xdr:cNvPr id="655" name="【公民館】&#10;有形固定資産減価償却率該当値テキスト"/>
        <xdr:cNvSpPr txBox="1"/>
      </xdr:nvSpPr>
      <xdr:spPr>
        <a:xfrm>
          <a:off x="16357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656" name="楕円 655"/>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154577</xdr:rowOff>
    </xdr:to>
    <xdr:cxnSp macro="">
      <xdr:nvCxnSpPr>
        <xdr:cNvPr id="657" name="直線コネクタ 656"/>
        <xdr:cNvCxnSpPr/>
      </xdr:nvCxnSpPr>
      <xdr:spPr>
        <a:xfrm flipV="1">
          <a:off x="15481300" y="179543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658" name="楕円 657"/>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14151</xdr:rowOff>
    </xdr:to>
    <xdr:cxnSp macro="">
      <xdr:nvCxnSpPr>
        <xdr:cNvPr id="659" name="直線コネクタ 658"/>
        <xdr:cNvCxnSpPr/>
      </xdr:nvCxnSpPr>
      <xdr:spPr>
        <a:xfrm flipV="1">
          <a:off x="14592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0"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61"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662" name="n_1mainValue【公民館】&#10;有形固定資産減価償却率"/>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663" name="n_2mainValue【公民館】&#10;有形固定資産減価償却率"/>
        <xdr:cNvSpPr txBox="1"/>
      </xdr:nvSpPr>
      <xdr:spPr>
        <a:xfrm>
          <a:off x="14389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5" name="フローチャート: 判断 694"/>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701" name="楕円 700"/>
        <xdr:cNvSpPr/>
      </xdr:nvSpPr>
      <xdr:spPr>
        <a:xfrm>
          <a:off x="22110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702" name="【公民館】&#10;一人当たり面積該当値テキスト"/>
        <xdr:cNvSpPr txBox="1"/>
      </xdr:nvSpPr>
      <xdr:spPr>
        <a:xfrm>
          <a:off x="221996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703" name="楕円 702"/>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142875</xdr:rowOff>
    </xdr:to>
    <xdr:cxnSp macro="">
      <xdr:nvCxnSpPr>
        <xdr:cNvPr id="704" name="直線コネクタ 703"/>
        <xdr:cNvCxnSpPr/>
      </xdr:nvCxnSpPr>
      <xdr:spPr>
        <a:xfrm flipV="1">
          <a:off x="21323300" y="18308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705" name="楕円 704"/>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148589</xdr:rowOff>
    </xdr:to>
    <xdr:cxnSp macro="">
      <xdr:nvCxnSpPr>
        <xdr:cNvPr id="706" name="直線コネクタ 705"/>
        <xdr:cNvCxnSpPr/>
      </xdr:nvCxnSpPr>
      <xdr:spPr>
        <a:xfrm flipV="1">
          <a:off x="20434300" y="18316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708"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709" name="n_1mainValue【公民館】&#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710" name="n_2mainValue【公民館】&#10;一人当たり面積"/>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類似団体内平均と比較して有形固定資産減価償却率が高くなっている施設は</a:t>
          </a:r>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公営住宅、認定こども園・幼稚園・保育所、学校施設である。その中でも、公営住宅と学校施設は類似団体内平均を大きく上回っている。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高い数値となっている。既に耐用年数を超えた施設も多く</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南島原市公営住宅長寿命化計画に基づき除却、更新</a:t>
          </a:r>
          <a:r>
            <a:rPr kumimoji="1" lang="ja-JP" altLang="en-US" sz="1100">
              <a:solidFill>
                <a:schemeClr val="dk1"/>
              </a:solidFill>
              <a:effectLst/>
              <a:latin typeface="+mn-lt"/>
              <a:ea typeface="+mn-ea"/>
              <a:cs typeface="+mn-cs"/>
            </a:rPr>
            <a:t>行なう</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学校施設については、</a:t>
          </a:r>
          <a:r>
            <a:rPr kumimoji="1" lang="en-US" altLang="ja-JP" sz="1100">
              <a:solidFill>
                <a:schemeClr val="dk1"/>
              </a:solidFill>
              <a:effectLst/>
              <a:latin typeface="+mn-lt"/>
              <a:ea typeface="+mn-ea"/>
              <a:cs typeface="+mn-cs"/>
            </a:rPr>
            <a:t>70.5</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高い数値となっている。構造躯体の耐震化は終了しているが、全体的に老朽化が進んでるため、小学校、中学校の集約化、複合化も含めた</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適正化に引き続き努める。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93980</xdr:rowOff>
    </xdr:from>
    <xdr:to>
      <xdr:col>24</xdr:col>
      <xdr:colOff>114300</xdr:colOff>
      <xdr:row>40</xdr:row>
      <xdr:rowOff>24130</xdr:rowOff>
    </xdr:to>
    <xdr:sp macro="" textlink="">
      <xdr:nvSpPr>
        <xdr:cNvPr id="69" name="楕円 68"/>
        <xdr:cNvSpPr/>
      </xdr:nvSpPr>
      <xdr:spPr>
        <a:xfrm>
          <a:off x="4584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72407</xdr:rowOff>
    </xdr:from>
    <xdr:ext cx="405111" cy="259045"/>
    <xdr:sp macro="" textlink="">
      <xdr:nvSpPr>
        <xdr:cNvPr id="70" name="【図書館】&#10;有形固定資産減価償却率該当値テキスト"/>
        <xdr:cNvSpPr txBox="1"/>
      </xdr:nvSpPr>
      <xdr:spPr>
        <a:xfrm>
          <a:off x="4673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119380</xdr:rowOff>
    </xdr:from>
    <xdr:to>
      <xdr:col>20</xdr:col>
      <xdr:colOff>38100</xdr:colOff>
      <xdr:row>40</xdr:row>
      <xdr:rowOff>49530</xdr:rowOff>
    </xdr:to>
    <xdr:sp macro="" textlink="">
      <xdr:nvSpPr>
        <xdr:cNvPr id="71" name="楕円 70"/>
        <xdr:cNvSpPr/>
      </xdr:nvSpPr>
      <xdr:spPr>
        <a:xfrm>
          <a:off x="3746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39</xdr:row>
      <xdr:rowOff>170180</xdr:rowOff>
    </xdr:to>
    <xdr:cxnSp macro="">
      <xdr:nvCxnSpPr>
        <xdr:cNvPr id="72" name="直線コネクタ 71"/>
        <xdr:cNvCxnSpPr/>
      </xdr:nvCxnSpPr>
      <xdr:spPr>
        <a:xfrm flipV="1">
          <a:off x="3797300" y="68313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140970</xdr:rowOff>
    </xdr:from>
    <xdr:to>
      <xdr:col>15</xdr:col>
      <xdr:colOff>101600</xdr:colOff>
      <xdr:row>40</xdr:row>
      <xdr:rowOff>71120</xdr:rowOff>
    </xdr:to>
    <xdr:sp macro="" textlink="">
      <xdr:nvSpPr>
        <xdr:cNvPr id="73" name="楕円 72"/>
        <xdr:cNvSpPr/>
      </xdr:nvSpPr>
      <xdr:spPr>
        <a:xfrm>
          <a:off x="2857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170180</xdr:rowOff>
    </xdr:from>
    <xdr:to>
      <xdr:col>19</xdr:col>
      <xdr:colOff>177800</xdr:colOff>
      <xdr:row>40</xdr:row>
      <xdr:rowOff>20320</xdr:rowOff>
    </xdr:to>
    <xdr:cxnSp macro="">
      <xdr:nvCxnSpPr>
        <xdr:cNvPr id="74" name="直線コネクタ 73"/>
        <xdr:cNvCxnSpPr/>
      </xdr:nvCxnSpPr>
      <xdr:spPr>
        <a:xfrm flipV="1">
          <a:off x="2908300" y="68567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40657</xdr:rowOff>
    </xdr:from>
    <xdr:ext cx="405111" cy="259045"/>
    <xdr:sp macro="" textlink="">
      <xdr:nvSpPr>
        <xdr:cNvPr id="77" name="n_1mainValue【図書館】&#10;有形固定資産減価償却率"/>
        <xdr:cNvSpPr txBox="1"/>
      </xdr:nvSpPr>
      <xdr:spPr>
        <a:xfrm>
          <a:off x="3582044" y="689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62247</xdr:rowOff>
    </xdr:from>
    <xdr:ext cx="405111" cy="259045"/>
    <xdr:sp macro="" textlink="">
      <xdr:nvSpPr>
        <xdr:cNvPr id="78" name="n_2mainValue【図書館】&#10;有形固定資産減価償却率"/>
        <xdr:cNvSpPr txBox="1"/>
      </xdr:nvSpPr>
      <xdr:spPr>
        <a:xfrm>
          <a:off x="2705744"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楕円 115"/>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17" name="【図書館】&#10;一人当たり面積該当値テキスト"/>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118" name="楕円 117"/>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140970</xdr:rowOff>
    </xdr:to>
    <xdr:cxnSp macro="">
      <xdr:nvCxnSpPr>
        <xdr:cNvPr id="119" name="直線コネクタ 118"/>
        <xdr:cNvCxnSpPr/>
      </xdr:nvCxnSpPr>
      <xdr:spPr>
        <a:xfrm flipV="1">
          <a:off x="9639300" y="646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楕円 119"/>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156210</xdr:rowOff>
    </xdr:to>
    <xdr:cxnSp macro="">
      <xdr:nvCxnSpPr>
        <xdr:cNvPr id="121" name="直線コネクタ 120"/>
        <xdr:cNvCxnSpPr/>
      </xdr:nvCxnSpPr>
      <xdr:spPr>
        <a:xfrm flipV="1">
          <a:off x="8750300" y="6484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23" name="n_2ave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36847</xdr:rowOff>
    </xdr:from>
    <xdr:ext cx="469744" cy="259045"/>
    <xdr:sp macro="" textlink="">
      <xdr:nvSpPr>
        <xdr:cNvPr id="124" name="n_1mainValue【図書館】&#10;一人当たり面積"/>
        <xdr:cNvSpPr txBox="1"/>
      </xdr:nvSpPr>
      <xdr:spPr>
        <a:xfrm>
          <a:off x="9391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25" name="n_2main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64" name="楕円 163"/>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65" name="【体育館・プー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66" name="楕円 165"/>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47625</xdr:rowOff>
    </xdr:to>
    <xdr:cxnSp macro="">
      <xdr:nvCxnSpPr>
        <xdr:cNvPr id="167" name="直線コネクタ 166"/>
        <xdr:cNvCxnSpPr/>
      </xdr:nvCxnSpPr>
      <xdr:spPr>
        <a:xfrm flipV="1">
          <a:off x="3797300" y="99783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68" name="楕円 167"/>
        <xdr:cNvSpPr/>
      </xdr:nvSpPr>
      <xdr:spPr>
        <a:xfrm>
          <a:off x="2857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85725</xdr:rowOff>
    </xdr:to>
    <xdr:cxnSp macro="">
      <xdr:nvCxnSpPr>
        <xdr:cNvPr id="169" name="直線コネクタ 168"/>
        <xdr:cNvCxnSpPr/>
      </xdr:nvCxnSpPr>
      <xdr:spPr>
        <a:xfrm flipV="1">
          <a:off x="2908300" y="999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172" name="n_1mainValue【体育館・プー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73" name="n_2main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103315</xdr:rowOff>
    </xdr:from>
    <xdr:to>
      <xdr:col>55</xdr:col>
      <xdr:colOff>50800</xdr:colOff>
      <xdr:row>64</xdr:row>
      <xdr:rowOff>33465</xdr:rowOff>
    </xdr:to>
    <xdr:sp macro="" textlink="">
      <xdr:nvSpPr>
        <xdr:cNvPr id="211" name="楕円 210"/>
        <xdr:cNvSpPr/>
      </xdr:nvSpPr>
      <xdr:spPr>
        <a:xfrm>
          <a:off x="10426700" y="109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62692</xdr:rowOff>
    </xdr:from>
    <xdr:ext cx="469744" cy="259045"/>
    <xdr:sp macro="" textlink="">
      <xdr:nvSpPr>
        <xdr:cNvPr id="212" name="【体育館・プール】&#10;一人当たり面積該当値テキスト"/>
        <xdr:cNvSpPr txBox="1"/>
      </xdr:nvSpPr>
      <xdr:spPr>
        <a:xfrm>
          <a:off x="10515600" y="106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105219</xdr:rowOff>
    </xdr:from>
    <xdr:to>
      <xdr:col>50</xdr:col>
      <xdr:colOff>165100</xdr:colOff>
      <xdr:row>64</xdr:row>
      <xdr:rowOff>35369</xdr:rowOff>
    </xdr:to>
    <xdr:sp macro="" textlink="">
      <xdr:nvSpPr>
        <xdr:cNvPr id="213" name="楕円 212"/>
        <xdr:cNvSpPr/>
      </xdr:nvSpPr>
      <xdr:spPr>
        <a:xfrm>
          <a:off x="9588500" y="10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154115</xdr:rowOff>
    </xdr:from>
    <xdr:to>
      <xdr:col>55</xdr:col>
      <xdr:colOff>0</xdr:colOff>
      <xdr:row>63</xdr:row>
      <xdr:rowOff>156019</xdr:rowOff>
    </xdr:to>
    <xdr:cxnSp macro="">
      <xdr:nvCxnSpPr>
        <xdr:cNvPr id="214" name="直線コネクタ 213"/>
        <xdr:cNvCxnSpPr/>
      </xdr:nvCxnSpPr>
      <xdr:spPr>
        <a:xfrm flipV="1">
          <a:off x="9639300" y="10955465"/>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106553</xdr:rowOff>
    </xdr:from>
    <xdr:to>
      <xdr:col>46</xdr:col>
      <xdr:colOff>38100</xdr:colOff>
      <xdr:row>64</xdr:row>
      <xdr:rowOff>36703</xdr:rowOff>
    </xdr:to>
    <xdr:sp macro="" textlink="">
      <xdr:nvSpPr>
        <xdr:cNvPr id="215" name="楕円 214"/>
        <xdr:cNvSpPr/>
      </xdr:nvSpPr>
      <xdr:spPr>
        <a:xfrm>
          <a:off x="8699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156019</xdr:rowOff>
    </xdr:from>
    <xdr:to>
      <xdr:col>50</xdr:col>
      <xdr:colOff>114300</xdr:colOff>
      <xdr:row>63</xdr:row>
      <xdr:rowOff>157353</xdr:rowOff>
    </xdr:to>
    <xdr:cxnSp macro="">
      <xdr:nvCxnSpPr>
        <xdr:cNvPr id="216" name="直線コネクタ 215"/>
        <xdr:cNvCxnSpPr/>
      </xdr:nvCxnSpPr>
      <xdr:spPr>
        <a:xfrm flipV="1">
          <a:off x="8750300" y="1095736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18"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51896</xdr:rowOff>
    </xdr:from>
    <xdr:ext cx="469744" cy="259045"/>
    <xdr:sp macro="" textlink="">
      <xdr:nvSpPr>
        <xdr:cNvPr id="219" name="n_1mainValue【体育館・プール】&#10;一人当たり面積"/>
        <xdr:cNvSpPr txBox="1"/>
      </xdr:nvSpPr>
      <xdr:spPr>
        <a:xfrm>
          <a:off x="9391727" y="106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53230</xdr:rowOff>
    </xdr:from>
    <xdr:ext cx="469744" cy="259045"/>
    <xdr:sp macro="" textlink="">
      <xdr:nvSpPr>
        <xdr:cNvPr id="220" name="n_2mainValue【体育館・プール】&#10;一人当たり面積"/>
        <xdr:cNvSpPr txBox="1"/>
      </xdr:nvSpPr>
      <xdr:spPr>
        <a:xfrm>
          <a:off x="8515427" y="106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59" name="楕円 258"/>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60" name="【福祉施設】&#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61" name="楕円 260"/>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70486</xdr:rowOff>
    </xdr:to>
    <xdr:cxnSp macro="">
      <xdr:nvCxnSpPr>
        <xdr:cNvPr id="262" name="直線コネクタ 261"/>
        <xdr:cNvCxnSpPr/>
      </xdr:nvCxnSpPr>
      <xdr:spPr>
        <a:xfrm flipV="1">
          <a:off x="3797300" y="140874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263" name="楕円 262"/>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112395</xdr:rowOff>
    </xdr:to>
    <xdr:cxnSp macro="">
      <xdr:nvCxnSpPr>
        <xdr:cNvPr id="264" name="直線コネクタ 263"/>
        <xdr:cNvCxnSpPr/>
      </xdr:nvCxnSpPr>
      <xdr:spPr>
        <a:xfrm flipV="1">
          <a:off x="2908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6"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137813</xdr:rowOff>
    </xdr:from>
    <xdr:ext cx="405111" cy="259045"/>
    <xdr:sp macro="" textlink="">
      <xdr:nvSpPr>
        <xdr:cNvPr id="267" name="n_1mainValue【福祉施設】&#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8272</xdr:rowOff>
    </xdr:from>
    <xdr:ext cx="405111" cy="259045"/>
    <xdr:sp macro="" textlink="">
      <xdr:nvSpPr>
        <xdr:cNvPr id="268" name="n_2mainValue【福祉施設】&#10;有形固定資産減価償却率"/>
        <xdr:cNvSpPr txBox="1"/>
      </xdr:nvSpPr>
      <xdr:spPr>
        <a:xfrm>
          <a:off x="2705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04" name="楕円 303"/>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05" name="【福祉施設】&#10;一人当たり面積該当値テキスト"/>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06" name="楕円 305"/>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81535</xdr:rowOff>
    </xdr:to>
    <xdr:cxnSp macro="">
      <xdr:nvCxnSpPr>
        <xdr:cNvPr id="307" name="直線コネクタ 306"/>
        <xdr:cNvCxnSpPr/>
      </xdr:nvCxnSpPr>
      <xdr:spPr>
        <a:xfrm flipV="1">
          <a:off x="9639300" y="143027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08" name="楕円 307"/>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88392</xdr:rowOff>
    </xdr:to>
    <xdr:cxnSp macro="">
      <xdr:nvCxnSpPr>
        <xdr:cNvPr id="309" name="直線コネクタ 308"/>
        <xdr:cNvCxnSpPr/>
      </xdr:nvCxnSpPr>
      <xdr:spPr>
        <a:xfrm flipV="1">
          <a:off x="8750300" y="143118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12" name="n_1mainValue【福祉施設】&#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313" name="n_2mainValue【福祉施設】&#10;一人当たり面積"/>
        <xdr:cNvSpPr txBox="1"/>
      </xdr:nvSpPr>
      <xdr:spPr>
        <a:xfrm>
          <a:off x="8515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50800</xdr:rowOff>
    </xdr:from>
    <xdr:to>
      <xdr:col>24</xdr:col>
      <xdr:colOff>114300</xdr:colOff>
      <xdr:row>105</xdr:row>
      <xdr:rowOff>152400</xdr:rowOff>
    </xdr:to>
    <xdr:sp macro="" textlink="">
      <xdr:nvSpPr>
        <xdr:cNvPr id="351" name="楕円 350"/>
        <xdr:cNvSpPr/>
      </xdr:nvSpPr>
      <xdr:spPr>
        <a:xfrm>
          <a:off x="4584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29227</xdr:rowOff>
    </xdr:from>
    <xdr:ext cx="405111" cy="259045"/>
    <xdr:sp macro="" textlink="">
      <xdr:nvSpPr>
        <xdr:cNvPr id="352" name="【市民会館】&#10;有形固定資産減価償却率該当値テキスト"/>
        <xdr:cNvSpPr txBox="1"/>
      </xdr:nvSpPr>
      <xdr:spPr>
        <a:xfrm>
          <a:off x="4673600"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76200</xdr:rowOff>
    </xdr:from>
    <xdr:to>
      <xdr:col>20</xdr:col>
      <xdr:colOff>38100</xdr:colOff>
      <xdr:row>106</xdr:row>
      <xdr:rowOff>6350</xdr:rowOff>
    </xdr:to>
    <xdr:sp macro="" textlink="">
      <xdr:nvSpPr>
        <xdr:cNvPr id="353" name="楕円 352"/>
        <xdr:cNvSpPr/>
      </xdr:nvSpPr>
      <xdr:spPr>
        <a:xfrm>
          <a:off x="3746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101600</xdr:rowOff>
    </xdr:from>
    <xdr:to>
      <xdr:col>24</xdr:col>
      <xdr:colOff>63500</xdr:colOff>
      <xdr:row>105</xdr:row>
      <xdr:rowOff>127000</xdr:rowOff>
    </xdr:to>
    <xdr:cxnSp macro="">
      <xdr:nvCxnSpPr>
        <xdr:cNvPr id="354" name="直線コネクタ 353"/>
        <xdr:cNvCxnSpPr/>
      </xdr:nvCxnSpPr>
      <xdr:spPr>
        <a:xfrm flipV="1">
          <a:off x="3797300" y="181038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106680</xdr:rowOff>
    </xdr:from>
    <xdr:to>
      <xdr:col>15</xdr:col>
      <xdr:colOff>101600</xdr:colOff>
      <xdr:row>106</xdr:row>
      <xdr:rowOff>36830</xdr:rowOff>
    </xdr:to>
    <xdr:sp macro="" textlink="">
      <xdr:nvSpPr>
        <xdr:cNvPr id="355" name="楕円 354"/>
        <xdr:cNvSpPr/>
      </xdr:nvSpPr>
      <xdr:spPr>
        <a:xfrm>
          <a:off x="2857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127000</xdr:rowOff>
    </xdr:from>
    <xdr:to>
      <xdr:col>19</xdr:col>
      <xdr:colOff>177800</xdr:colOff>
      <xdr:row>105</xdr:row>
      <xdr:rowOff>157480</xdr:rowOff>
    </xdr:to>
    <xdr:cxnSp macro="">
      <xdr:nvCxnSpPr>
        <xdr:cNvPr id="356" name="直線コネクタ 355"/>
        <xdr:cNvCxnSpPr/>
      </xdr:nvCxnSpPr>
      <xdr:spPr>
        <a:xfrm flipV="1">
          <a:off x="2908300" y="18129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168927</xdr:rowOff>
    </xdr:from>
    <xdr:ext cx="405111" cy="259045"/>
    <xdr:sp macro="" textlink="">
      <xdr:nvSpPr>
        <xdr:cNvPr id="359" name="n_1mainValue【市民会館】&#10;有形固定資産減価償却率"/>
        <xdr:cNvSpPr txBox="1"/>
      </xdr:nvSpPr>
      <xdr:spPr>
        <a:xfrm>
          <a:off x="35820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27957</xdr:rowOff>
    </xdr:from>
    <xdr:ext cx="405111" cy="259045"/>
    <xdr:sp macro="" textlink="">
      <xdr:nvSpPr>
        <xdr:cNvPr id="360" name="n_2mainValue【市民会館】&#10;有形固定資産減価償却率"/>
        <xdr:cNvSpPr txBox="1"/>
      </xdr:nvSpPr>
      <xdr:spPr>
        <a:xfrm>
          <a:off x="27057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164193</xdr:rowOff>
    </xdr:from>
    <xdr:to>
      <xdr:col>55</xdr:col>
      <xdr:colOff>50800</xdr:colOff>
      <xdr:row>107</xdr:row>
      <xdr:rowOff>94343</xdr:rowOff>
    </xdr:to>
    <xdr:sp macro="" textlink="">
      <xdr:nvSpPr>
        <xdr:cNvPr id="400" name="楕円 399"/>
        <xdr:cNvSpPr/>
      </xdr:nvSpPr>
      <xdr:spPr>
        <a:xfrm>
          <a:off x="10426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15620</xdr:rowOff>
    </xdr:from>
    <xdr:ext cx="469744" cy="259045"/>
    <xdr:sp macro="" textlink="">
      <xdr:nvSpPr>
        <xdr:cNvPr id="401" name="【市民会館】&#10;一人当たり面積該当値テキスト"/>
        <xdr:cNvSpPr txBox="1"/>
      </xdr:nvSpPr>
      <xdr:spPr>
        <a:xfrm>
          <a:off x="10515600" y="181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170724</xdr:rowOff>
    </xdr:from>
    <xdr:to>
      <xdr:col>50</xdr:col>
      <xdr:colOff>165100</xdr:colOff>
      <xdr:row>107</xdr:row>
      <xdr:rowOff>100874</xdr:rowOff>
    </xdr:to>
    <xdr:sp macro="" textlink="">
      <xdr:nvSpPr>
        <xdr:cNvPr id="402" name="楕円 401"/>
        <xdr:cNvSpPr/>
      </xdr:nvSpPr>
      <xdr:spPr>
        <a:xfrm>
          <a:off x="9588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43543</xdr:rowOff>
    </xdr:from>
    <xdr:to>
      <xdr:col>55</xdr:col>
      <xdr:colOff>0</xdr:colOff>
      <xdr:row>107</xdr:row>
      <xdr:rowOff>50074</xdr:rowOff>
    </xdr:to>
    <xdr:cxnSp macro="">
      <xdr:nvCxnSpPr>
        <xdr:cNvPr id="403" name="直線コネクタ 402"/>
        <xdr:cNvCxnSpPr/>
      </xdr:nvCxnSpPr>
      <xdr:spPr>
        <a:xfrm flipV="1">
          <a:off x="9639300" y="18388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5806</xdr:rowOff>
    </xdr:from>
    <xdr:to>
      <xdr:col>46</xdr:col>
      <xdr:colOff>38100</xdr:colOff>
      <xdr:row>107</xdr:row>
      <xdr:rowOff>107406</xdr:rowOff>
    </xdr:to>
    <xdr:sp macro="" textlink="">
      <xdr:nvSpPr>
        <xdr:cNvPr id="404" name="楕円 403"/>
        <xdr:cNvSpPr/>
      </xdr:nvSpPr>
      <xdr:spPr>
        <a:xfrm>
          <a:off x="8699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50074</xdr:rowOff>
    </xdr:from>
    <xdr:to>
      <xdr:col>50</xdr:col>
      <xdr:colOff>114300</xdr:colOff>
      <xdr:row>107</xdr:row>
      <xdr:rowOff>56606</xdr:rowOff>
    </xdr:to>
    <xdr:cxnSp macro="">
      <xdr:nvCxnSpPr>
        <xdr:cNvPr id="405" name="直線コネクタ 404"/>
        <xdr:cNvCxnSpPr/>
      </xdr:nvCxnSpPr>
      <xdr:spPr>
        <a:xfrm flipV="1">
          <a:off x="8750300" y="183952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07"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117401</xdr:rowOff>
    </xdr:from>
    <xdr:ext cx="469744" cy="259045"/>
    <xdr:sp macro="" textlink="">
      <xdr:nvSpPr>
        <xdr:cNvPr id="408" name="n_1mainValue【市民会館】&#10;一人当たり面積"/>
        <xdr:cNvSpPr txBox="1"/>
      </xdr:nvSpPr>
      <xdr:spPr>
        <a:xfrm>
          <a:off x="93917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123933</xdr:rowOff>
    </xdr:from>
    <xdr:ext cx="469744" cy="259045"/>
    <xdr:sp macro="" textlink="">
      <xdr:nvSpPr>
        <xdr:cNvPr id="409" name="n_2mainValue【市民会館】&#10;一人当たり面積"/>
        <xdr:cNvSpPr txBox="1"/>
      </xdr:nvSpPr>
      <xdr:spPr>
        <a:xfrm>
          <a:off x="8515427"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449" name="楕円 448"/>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158949</xdr:rowOff>
    </xdr:from>
    <xdr:ext cx="405111" cy="259045"/>
    <xdr:sp macro="" textlink="">
      <xdr:nvSpPr>
        <xdr:cNvPr id="450" name="【一般廃棄物処理施設】&#10;有形固定資産減価償却率該当値テキスト"/>
        <xdr:cNvSpPr txBox="1"/>
      </xdr:nvSpPr>
      <xdr:spPr>
        <a:xfrm>
          <a:off x="16357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51" name="楕円 450"/>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97427</xdr:rowOff>
    </xdr:to>
    <xdr:cxnSp macro="">
      <xdr:nvCxnSpPr>
        <xdr:cNvPr id="452" name="直線コネクタ 451"/>
        <xdr:cNvCxnSpPr/>
      </xdr:nvCxnSpPr>
      <xdr:spPr>
        <a:xfrm flipV="1">
          <a:off x="15481300" y="64035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3" name="楕円 452"/>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138249</xdr:rowOff>
    </xdr:to>
    <xdr:cxnSp macro="">
      <xdr:nvCxnSpPr>
        <xdr:cNvPr id="454" name="直線コネクタ 453"/>
        <xdr:cNvCxnSpPr/>
      </xdr:nvCxnSpPr>
      <xdr:spPr>
        <a:xfrm flipV="1">
          <a:off x="14592300" y="64410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139354</xdr:rowOff>
    </xdr:from>
    <xdr:ext cx="405111" cy="259045"/>
    <xdr:sp macro="" textlink="">
      <xdr:nvSpPr>
        <xdr:cNvPr id="457" name="n_1mainValue【一般廃棄物処理施設】&#10;有形固定資産減価償却率"/>
        <xdr:cNvSpPr txBox="1"/>
      </xdr:nvSpPr>
      <xdr:spPr>
        <a:xfrm>
          <a:off x="15266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58" name="n_2main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45078</xdr:rowOff>
    </xdr:from>
    <xdr:to>
      <xdr:col>116</xdr:col>
      <xdr:colOff>114300</xdr:colOff>
      <xdr:row>40</xdr:row>
      <xdr:rowOff>146678</xdr:rowOff>
    </xdr:to>
    <xdr:sp macro="" textlink="">
      <xdr:nvSpPr>
        <xdr:cNvPr id="494" name="楕円 493"/>
        <xdr:cNvSpPr/>
      </xdr:nvSpPr>
      <xdr:spPr>
        <a:xfrm>
          <a:off x="22110700" y="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23505</xdr:rowOff>
    </xdr:from>
    <xdr:ext cx="534377" cy="259045"/>
    <xdr:sp macro="" textlink="">
      <xdr:nvSpPr>
        <xdr:cNvPr id="495" name="【一般廃棄物処理施設】&#10;一人当たり有形固定資産（償却資産）額該当値テキスト"/>
        <xdr:cNvSpPr txBox="1"/>
      </xdr:nvSpPr>
      <xdr:spPr>
        <a:xfrm>
          <a:off x="22199600" y="68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49902</xdr:rowOff>
    </xdr:from>
    <xdr:to>
      <xdr:col>112</xdr:col>
      <xdr:colOff>38100</xdr:colOff>
      <xdr:row>40</xdr:row>
      <xdr:rowOff>151502</xdr:rowOff>
    </xdr:to>
    <xdr:sp macro="" textlink="">
      <xdr:nvSpPr>
        <xdr:cNvPr id="496" name="楕円 495"/>
        <xdr:cNvSpPr/>
      </xdr:nvSpPr>
      <xdr:spPr>
        <a:xfrm>
          <a:off x="21272500" y="69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95878</xdr:rowOff>
    </xdr:from>
    <xdr:to>
      <xdr:col>116</xdr:col>
      <xdr:colOff>63500</xdr:colOff>
      <xdr:row>40</xdr:row>
      <xdr:rowOff>100702</xdr:rowOff>
    </xdr:to>
    <xdr:cxnSp macro="">
      <xdr:nvCxnSpPr>
        <xdr:cNvPr id="497" name="直線コネクタ 496"/>
        <xdr:cNvCxnSpPr/>
      </xdr:nvCxnSpPr>
      <xdr:spPr>
        <a:xfrm flipV="1">
          <a:off x="21323300" y="6953878"/>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53632</xdr:rowOff>
    </xdr:from>
    <xdr:to>
      <xdr:col>107</xdr:col>
      <xdr:colOff>101600</xdr:colOff>
      <xdr:row>40</xdr:row>
      <xdr:rowOff>155232</xdr:rowOff>
    </xdr:to>
    <xdr:sp macro="" textlink="">
      <xdr:nvSpPr>
        <xdr:cNvPr id="498" name="楕円 497"/>
        <xdr:cNvSpPr/>
      </xdr:nvSpPr>
      <xdr:spPr>
        <a:xfrm>
          <a:off x="20383500" y="69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100702</xdr:rowOff>
    </xdr:from>
    <xdr:to>
      <xdr:col>111</xdr:col>
      <xdr:colOff>177800</xdr:colOff>
      <xdr:row>40</xdr:row>
      <xdr:rowOff>104432</xdr:rowOff>
    </xdr:to>
    <xdr:cxnSp macro="">
      <xdr:nvCxnSpPr>
        <xdr:cNvPr id="499" name="直線コネクタ 498"/>
        <xdr:cNvCxnSpPr/>
      </xdr:nvCxnSpPr>
      <xdr:spPr>
        <a:xfrm flipV="1">
          <a:off x="20434300" y="6958702"/>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501"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142629</xdr:rowOff>
    </xdr:from>
    <xdr:ext cx="534377" cy="259045"/>
    <xdr:sp macro="" textlink="">
      <xdr:nvSpPr>
        <xdr:cNvPr id="502" name="n_1mainValue【一般廃棄物処理施設】&#10;一人当たり有形固定資産（償却資産）額"/>
        <xdr:cNvSpPr txBox="1"/>
      </xdr:nvSpPr>
      <xdr:spPr>
        <a:xfrm>
          <a:off x="21043411" y="700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146359</xdr:rowOff>
    </xdr:from>
    <xdr:ext cx="534377" cy="259045"/>
    <xdr:sp macro="" textlink="">
      <xdr:nvSpPr>
        <xdr:cNvPr id="503" name="n_2mainValue【一般廃棄物処理施設】&#10;一人当たり有形固定資産（償却資産）額"/>
        <xdr:cNvSpPr txBox="1"/>
      </xdr:nvSpPr>
      <xdr:spPr>
        <a:xfrm>
          <a:off x="20167111" y="7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543" name="楕円 542"/>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42290</xdr:rowOff>
    </xdr:from>
    <xdr:ext cx="405111" cy="259045"/>
    <xdr:sp macro="" textlink="">
      <xdr:nvSpPr>
        <xdr:cNvPr id="544" name="【保健センター・保健所】&#10;有形固定資産減価償却率該当値テキスト"/>
        <xdr:cNvSpPr txBox="1"/>
      </xdr:nvSpPr>
      <xdr:spPr>
        <a:xfrm>
          <a:off x="16357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5" name="楕円 544"/>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107769</xdr:rowOff>
    </xdr:to>
    <xdr:cxnSp macro="">
      <xdr:nvCxnSpPr>
        <xdr:cNvPr id="546" name="直線コネクタ 545"/>
        <xdr:cNvCxnSpPr/>
      </xdr:nvCxnSpPr>
      <xdr:spPr>
        <a:xfrm flipV="1">
          <a:off x="15481300" y="103572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7" name="楕円 546"/>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143691</xdr:rowOff>
    </xdr:to>
    <xdr:cxnSp macro="">
      <xdr:nvCxnSpPr>
        <xdr:cNvPr id="548" name="直線コネクタ 547"/>
        <xdr:cNvCxnSpPr/>
      </xdr:nvCxnSpPr>
      <xdr:spPr>
        <a:xfrm flipV="1">
          <a:off x="14592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50"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51" name="n_1mainValue【保健センター・保健所】&#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52" name="n_2mainValue【保健センター・保健所】&#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82" name="フローチャート: 判断 581"/>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100076</xdr:rowOff>
    </xdr:from>
    <xdr:to>
      <xdr:col>116</xdr:col>
      <xdr:colOff>114300</xdr:colOff>
      <xdr:row>59</xdr:row>
      <xdr:rowOff>30226</xdr:rowOff>
    </xdr:to>
    <xdr:sp macro="" textlink="">
      <xdr:nvSpPr>
        <xdr:cNvPr id="588" name="楕円 587"/>
        <xdr:cNvSpPr/>
      </xdr:nvSpPr>
      <xdr:spPr>
        <a:xfrm>
          <a:off x="22110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122953</xdr:rowOff>
    </xdr:from>
    <xdr:ext cx="469744" cy="259045"/>
    <xdr:sp macro="" textlink="">
      <xdr:nvSpPr>
        <xdr:cNvPr id="589" name="【保健センター・保健所】&#10;一人当たり面積該当値テキスト"/>
        <xdr:cNvSpPr txBox="1"/>
      </xdr:nvSpPr>
      <xdr:spPr>
        <a:xfrm>
          <a:off x="22199600" y="989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118364</xdr:rowOff>
    </xdr:from>
    <xdr:to>
      <xdr:col>112</xdr:col>
      <xdr:colOff>38100</xdr:colOff>
      <xdr:row>59</xdr:row>
      <xdr:rowOff>48514</xdr:rowOff>
    </xdr:to>
    <xdr:sp macro="" textlink="">
      <xdr:nvSpPr>
        <xdr:cNvPr id="590" name="楕円 589"/>
        <xdr:cNvSpPr/>
      </xdr:nvSpPr>
      <xdr:spPr>
        <a:xfrm>
          <a:off x="2127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150876</xdr:rowOff>
    </xdr:from>
    <xdr:to>
      <xdr:col>116</xdr:col>
      <xdr:colOff>63500</xdr:colOff>
      <xdr:row>58</xdr:row>
      <xdr:rowOff>169164</xdr:rowOff>
    </xdr:to>
    <xdr:cxnSp macro="">
      <xdr:nvCxnSpPr>
        <xdr:cNvPr id="591" name="直線コネクタ 590"/>
        <xdr:cNvCxnSpPr/>
      </xdr:nvCxnSpPr>
      <xdr:spPr>
        <a:xfrm flipV="1">
          <a:off x="21323300" y="100949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136652</xdr:rowOff>
    </xdr:from>
    <xdr:to>
      <xdr:col>107</xdr:col>
      <xdr:colOff>101600</xdr:colOff>
      <xdr:row>59</xdr:row>
      <xdr:rowOff>66802</xdr:rowOff>
    </xdr:to>
    <xdr:sp macro="" textlink="">
      <xdr:nvSpPr>
        <xdr:cNvPr id="592" name="楕円 591"/>
        <xdr:cNvSpPr/>
      </xdr:nvSpPr>
      <xdr:spPr>
        <a:xfrm>
          <a:off x="2038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169164</xdr:rowOff>
    </xdr:from>
    <xdr:to>
      <xdr:col>111</xdr:col>
      <xdr:colOff>177800</xdr:colOff>
      <xdr:row>59</xdr:row>
      <xdr:rowOff>16002</xdr:rowOff>
    </xdr:to>
    <xdr:cxnSp macro="">
      <xdr:nvCxnSpPr>
        <xdr:cNvPr id="593" name="直線コネクタ 592"/>
        <xdr:cNvCxnSpPr/>
      </xdr:nvCxnSpPr>
      <xdr:spPr>
        <a:xfrm flipV="1">
          <a:off x="20434300" y="10113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149369</xdr:rowOff>
    </xdr:from>
    <xdr:ext cx="469744" cy="259045"/>
    <xdr:sp macro="" textlink="">
      <xdr:nvSpPr>
        <xdr:cNvPr id="595" name="n_2aveValue【保健センター・保健所】&#10;一人当たり面積"/>
        <xdr:cNvSpPr txBox="1"/>
      </xdr:nvSpPr>
      <xdr:spPr>
        <a:xfrm>
          <a:off x="20199427" y="102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65041</xdr:rowOff>
    </xdr:from>
    <xdr:ext cx="469744" cy="259045"/>
    <xdr:sp macro="" textlink="">
      <xdr:nvSpPr>
        <xdr:cNvPr id="596" name="n_1mainValue【保健センター・保健所】&#10;一人当たり面積"/>
        <xdr:cNvSpPr txBox="1"/>
      </xdr:nvSpPr>
      <xdr:spPr>
        <a:xfrm>
          <a:off x="210757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83329</xdr:rowOff>
    </xdr:from>
    <xdr:ext cx="469744" cy="259045"/>
    <xdr:sp macro="" textlink="">
      <xdr:nvSpPr>
        <xdr:cNvPr id="597" name="n_2mainValue【保健センター・保健所】&#10;一人当たり面積"/>
        <xdr:cNvSpPr txBox="1"/>
      </xdr:nvSpPr>
      <xdr:spPr>
        <a:xfrm>
          <a:off x="20199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1" name="フローチャート: 判断 630"/>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637" name="楕円 636"/>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638" name="【消防施設】&#10;有形固定資産減価償却率該当値テキスト"/>
        <xdr:cNvSpPr txBox="1"/>
      </xdr:nvSpPr>
      <xdr:spPr>
        <a:xfrm>
          <a:off x="16357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639" name="楕円 638"/>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137705</xdr:rowOff>
    </xdr:to>
    <xdr:cxnSp macro="">
      <xdr:nvCxnSpPr>
        <xdr:cNvPr id="640" name="直線コネクタ 639"/>
        <xdr:cNvCxnSpPr/>
      </xdr:nvCxnSpPr>
      <xdr:spPr>
        <a:xfrm flipV="1">
          <a:off x="15481300" y="143125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641" name="楕円 640"/>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84</xdr:row>
      <xdr:rowOff>23405</xdr:rowOff>
    </xdr:to>
    <xdr:cxnSp macro="">
      <xdr:nvCxnSpPr>
        <xdr:cNvPr id="642" name="直線コネクタ 641"/>
        <xdr:cNvCxnSpPr/>
      </xdr:nvCxnSpPr>
      <xdr:spPr>
        <a:xfrm flipV="1">
          <a:off x="14592300" y="14368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4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645" name="n_1mainValue【消防施設】&#10;有形固定資産減価償却率"/>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646"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48261</xdr:rowOff>
    </xdr:from>
    <xdr:to>
      <xdr:col>116</xdr:col>
      <xdr:colOff>114300</xdr:colOff>
      <xdr:row>83</xdr:row>
      <xdr:rowOff>149861</xdr:rowOff>
    </xdr:to>
    <xdr:sp macro="" textlink="">
      <xdr:nvSpPr>
        <xdr:cNvPr id="684" name="楕円 683"/>
        <xdr:cNvSpPr/>
      </xdr:nvSpPr>
      <xdr:spPr>
        <a:xfrm>
          <a:off x="22110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71138</xdr:rowOff>
    </xdr:from>
    <xdr:ext cx="469744" cy="259045"/>
    <xdr:sp macro="" textlink="">
      <xdr:nvSpPr>
        <xdr:cNvPr id="685" name="【消防施設】&#10;一人当たり面積該当値テキスト"/>
        <xdr:cNvSpPr txBox="1"/>
      </xdr:nvSpPr>
      <xdr:spPr>
        <a:xfrm>
          <a:off x="22199600"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55880</xdr:rowOff>
    </xdr:from>
    <xdr:to>
      <xdr:col>112</xdr:col>
      <xdr:colOff>38100</xdr:colOff>
      <xdr:row>83</xdr:row>
      <xdr:rowOff>157480</xdr:rowOff>
    </xdr:to>
    <xdr:sp macro="" textlink="">
      <xdr:nvSpPr>
        <xdr:cNvPr id="686" name="楕円 685"/>
        <xdr:cNvSpPr/>
      </xdr:nvSpPr>
      <xdr:spPr>
        <a:xfrm>
          <a:off x="2127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99061</xdr:rowOff>
    </xdr:from>
    <xdr:to>
      <xdr:col>116</xdr:col>
      <xdr:colOff>63500</xdr:colOff>
      <xdr:row>83</xdr:row>
      <xdr:rowOff>106680</xdr:rowOff>
    </xdr:to>
    <xdr:cxnSp macro="">
      <xdr:nvCxnSpPr>
        <xdr:cNvPr id="687" name="直線コネクタ 686"/>
        <xdr:cNvCxnSpPr/>
      </xdr:nvCxnSpPr>
      <xdr:spPr>
        <a:xfrm flipV="1">
          <a:off x="21323300" y="143294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88" name="楕円 687"/>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106680</xdr:rowOff>
    </xdr:from>
    <xdr:to>
      <xdr:col>111</xdr:col>
      <xdr:colOff>177800</xdr:colOff>
      <xdr:row>83</xdr:row>
      <xdr:rowOff>114300</xdr:rowOff>
    </xdr:to>
    <xdr:cxnSp macro="">
      <xdr:nvCxnSpPr>
        <xdr:cNvPr id="689" name="直線コネクタ 688"/>
        <xdr:cNvCxnSpPr/>
      </xdr:nvCxnSpPr>
      <xdr:spPr>
        <a:xfrm flipV="1">
          <a:off x="20434300" y="1433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9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2557</xdr:rowOff>
    </xdr:from>
    <xdr:ext cx="469744" cy="259045"/>
    <xdr:sp macro="" textlink="">
      <xdr:nvSpPr>
        <xdr:cNvPr id="692" name="n_1mainValue【消防施設】&#10;一人当たり面積"/>
        <xdr:cNvSpPr txBox="1"/>
      </xdr:nvSpPr>
      <xdr:spPr>
        <a:xfrm>
          <a:off x="21075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93" name="n_2mainValue【消防施設】&#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7" name="フローチャート: 判断 726"/>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733" name="楕円 732"/>
        <xdr:cNvSpPr/>
      </xdr:nvSpPr>
      <xdr:spPr>
        <a:xfrm>
          <a:off x="16268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56441</xdr:rowOff>
    </xdr:from>
    <xdr:ext cx="405111" cy="259045"/>
    <xdr:sp macro="" textlink="">
      <xdr:nvSpPr>
        <xdr:cNvPr id="734" name="【庁舎】&#10;有形固定資産減価償却率該当値テキスト"/>
        <xdr:cNvSpPr txBox="1"/>
      </xdr:nvSpPr>
      <xdr:spPr>
        <a:xfrm>
          <a:off x="16357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138068</xdr:rowOff>
    </xdr:from>
    <xdr:to>
      <xdr:col>81</xdr:col>
      <xdr:colOff>101600</xdr:colOff>
      <xdr:row>103</xdr:row>
      <xdr:rowOff>68218</xdr:rowOff>
    </xdr:to>
    <xdr:sp macro="" textlink="">
      <xdr:nvSpPr>
        <xdr:cNvPr id="735" name="楕円 734"/>
        <xdr:cNvSpPr/>
      </xdr:nvSpPr>
      <xdr:spPr>
        <a:xfrm>
          <a:off x="15430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84364</xdr:rowOff>
    </xdr:to>
    <xdr:cxnSp macro="">
      <xdr:nvCxnSpPr>
        <xdr:cNvPr id="736" name="直線コネクタ 735"/>
        <xdr:cNvCxnSpPr/>
      </xdr:nvCxnSpPr>
      <xdr:spPr>
        <a:xfrm>
          <a:off x="15481300" y="1767676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737" name="楕円 736"/>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41911</xdr:rowOff>
    </xdr:to>
    <xdr:cxnSp macro="">
      <xdr:nvCxnSpPr>
        <xdr:cNvPr id="738" name="直線コネクタ 737"/>
        <xdr:cNvCxnSpPr/>
      </xdr:nvCxnSpPr>
      <xdr:spPr>
        <a:xfrm flipV="1">
          <a:off x="14592300" y="176767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40"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84745</xdr:rowOff>
    </xdr:from>
    <xdr:ext cx="405111" cy="259045"/>
    <xdr:sp macro="" textlink="">
      <xdr:nvSpPr>
        <xdr:cNvPr id="741" name="n_1mainValue【庁舎】&#10;有形固定資産減価償却率"/>
        <xdr:cNvSpPr txBox="1"/>
      </xdr:nvSpPr>
      <xdr:spPr>
        <a:xfrm>
          <a:off x="15266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42" name="n_2mainValue【庁舎】&#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74" name="フローチャート: 判断 77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780" name="楕円 779"/>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781" name="【庁舎】&#10;一人当たり面積該当値テキスト"/>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782" name="楕円 781"/>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72389</xdr:rowOff>
    </xdr:to>
    <xdr:cxnSp macro="">
      <xdr:nvCxnSpPr>
        <xdr:cNvPr id="783" name="直線コネクタ 782"/>
        <xdr:cNvCxnSpPr/>
      </xdr:nvCxnSpPr>
      <xdr:spPr>
        <a:xfrm flipV="1">
          <a:off x="21323300" y="1789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784" name="楕円 783"/>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83820</xdr:rowOff>
    </xdr:to>
    <xdr:cxnSp macro="">
      <xdr:nvCxnSpPr>
        <xdr:cNvPr id="785" name="直線コネクタ 784"/>
        <xdr:cNvCxnSpPr/>
      </xdr:nvCxnSpPr>
      <xdr:spPr>
        <a:xfrm flipV="1">
          <a:off x="20434300" y="17903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87"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139716</xdr:rowOff>
    </xdr:from>
    <xdr:ext cx="469744" cy="259045"/>
    <xdr:sp macro="" textlink="">
      <xdr:nvSpPr>
        <xdr:cNvPr id="788"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789" name="n_2mainValue【庁舎】&#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類似団体内平均と比較して有形固定資産減価償却率が高くなっている施設は、体育館・プール、福祉施設、保健センター・保健所、庁舎である。その中でも、体育館・プールと</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庁舎が類似団体内平均を大きく上回っている。体育館・プールについては、</a:t>
          </a:r>
          <a:r>
            <a:rPr kumimoji="1" lang="en-US" altLang="ja-JP" sz="1100">
              <a:solidFill>
                <a:schemeClr val="dk1"/>
              </a:solidFill>
              <a:effectLst/>
              <a:latin typeface="+mn-lt"/>
              <a:ea typeface="+mn-ea"/>
              <a:cs typeface="+mn-cs"/>
            </a:rPr>
            <a:t>76.2</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高い数値となっている。築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施設も多く、既に耐用年数を超えている施設も複数ある。体育館等は旧町時代の施設がそのまま存在し、それぞれが同じような多目的施設であるため、運営形態のあり方や施設の集約、廃止等も視野に入れた老朽化への対応が必要である。</a:t>
          </a:r>
          <a:r>
            <a:rPr kumimoji="1" lang="ja-JP" altLang="en-US" sz="1100">
              <a:solidFill>
                <a:schemeClr val="dk1"/>
              </a:solidFill>
              <a:effectLst/>
              <a:latin typeface="+mn-lt"/>
              <a:ea typeface="+mn-ea"/>
              <a:cs typeface="+mn-cs"/>
            </a:rPr>
            <a:t>福祉施設については、</a:t>
          </a:r>
          <a:r>
            <a:rPr kumimoji="1" lang="en-US" altLang="ja-JP" sz="1100">
              <a:solidFill>
                <a:schemeClr val="dk1"/>
              </a:solidFill>
              <a:effectLst/>
              <a:latin typeface="+mn-lt"/>
              <a:ea typeface="+mn-ea"/>
              <a:cs typeface="+mn-cs"/>
            </a:rPr>
            <a:t>60.5</a:t>
          </a:r>
          <a:r>
            <a:rPr kumimoji="1" lang="ja-JP" altLang="en-US" sz="1100">
              <a:solidFill>
                <a:schemeClr val="dk1"/>
              </a:solidFill>
              <a:effectLst/>
              <a:latin typeface="+mn-lt"/>
              <a:ea typeface="+mn-ea"/>
              <a:cs typeface="+mn-cs"/>
            </a:rPr>
            <a:t>％と類維持団内平均と比較して</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ポイント高い数値となっている。市内</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施設のうち、半分の</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年を超えているが、市民の健康維持・向上を図るための施設であり、今後も長期間利用が出来るよう定期的な点検と計画的保全ににより施設の長寿命化を図る必要がある。</a:t>
          </a:r>
          <a:r>
            <a:rPr kumimoji="1" lang="ja-JP" altLang="ja-JP" sz="1100">
              <a:solidFill>
                <a:schemeClr val="dk1"/>
              </a:solidFill>
              <a:effectLst/>
              <a:latin typeface="+mn-lt"/>
              <a:ea typeface="+mn-ea"/>
              <a:cs typeface="+mn-cs"/>
            </a:rPr>
            <a:t>庁舎については、</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高い数値となっている。</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つの庁舎のうち複数の庁舎が既に築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年を超えており老朽化が進んでいる。今後、口之津庁舎を口ノ津港ターミナル建設に伴い、ターミナル内に庁舎を設置する予定であるが、その他の庁舎についても老朽化への対策が必要である。</a:t>
          </a:r>
          <a:r>
            <a:rPr kumimoji="1" lang="ja-JP" altLang="en-US" sz="1100">
              <a:solidFill>
                <a:schemeClr val="dk1"/>
              </a:solidFill>
              <a:effectLst/>
              <a:latin typeface="+mn-lt"/>
              <a:ea typeface="+mn-ea"/>
              <a:cs typeface="+mn-cs"/>
            </a:rPr>
            <a:t>前年度に比べ減価償却比率が下がった原因は大規模な耐震改修工事を行った庁舎があるためである。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高齢化の進行による扶助費の増加などの歳出増に対し、長引く景気低迷による新規設備投資の抑制並びに雇用の低迷などにより市税など税収基盤が脆弱であるため、類似団体平均を下回っている。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行政改革大綱」に基づく「集中改革プラン」及び「財政計画」による、事業の選択と集中、効率の良い組織改革、人事管理の適正化、遊休財産の利活用、市税等の滞納徴収強化や自主財源確保など、今後も行財政改革に引き続き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前年度より０．５％減少し、類似団体平均を８．３％下回った。主な要因としては、定員適正化計画による職員数削減や地方債繰上償還による公債費の抑制などによるもの。</a:t>
          </a:r>
        </a:p>
        <a:p>
          <a:r>
            <a:rPr kumimoji="1" lang="ja-JP" altLang="en-US" sz="1300">
              <a:latin typeface="ＭＳ Ｐゴシック" panose="020B0600070205080204" pitchFamily="50" charset="-128"/>
              <a:ea typeface="ＭＳ Ｐゴシック" panose="020B0600070205080204" pitchFamily="50" charset="-128"/>
            </a:rPr>
            <a:t>　今後も集中改革プランに基づき、定員適正化並びに行財政改革に継続して取り組み、経常経費の削減に努める。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59</xdr:row>
      <xdr:rowOff>52070</xdr:rowOff>
    </xdr:to>
    <xdr:cxnSp macro="">
      <xdr:nvCxnSpPr>
        <xdr:cNvPr id="132" name="直線コネクタ 131"/>
        <xdr:cNvCxnSpPr/>
      </xdr:nvCxnSpPr>
      <xdr:spPr>
        <a:xfrm flipV="1">
          <a:off x="4114800" y="101475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59</xdr:row>
      <xdr:rowOff>92287</xdr:rowOff>
    </xdr:to>
    <xdr:cxnSp macro="">
      <xdr:nvCxnSpPr>
        <xdr:cNvPr id="135" name="直線コネクタ 134"/>
        <xdr:cNvCxnSpPr/>
      </xdr:nvCxnSpPr>
      <xdr:spPr>
        <a:xfrm flipV="1">
          <a:off x="3225800" y="101676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59</xdr:row>
      <xdr:rowOff>92287</xdr:rowOff>
    </xdr:to>
    <xdr:cxnSp macro="">
      <xdr:nvCxnSpPr>
        <xdr:cNvPr id="138" name="直線コネクタ 137"/>
        <xdr:cNvCxnSpPr/>
      </xdr:nvCxnSpPr>
      <xdr:spPr>
        <a:xfrm>
          <a:off x="2336800" y="101917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23919</xdr:rowOff>
    </xdr:from>
    <xdr:to>
      <xdr:col>11</xdr:col>
      <xdr:colOff>31750</xdr:colOff>
      <xdr:row>59</xdr:row>
      <xdr:rowOff>76200</xdr:rowOff>
    </xdr:to>
    <xdr:cxnSp macro="">
      <xdr:nvCxnSpPr>
        <xdr:cNvPr id="141" name="直線コネクタ 140"/>
        <xdr:cNvCxnSpPr/>
      </xdr:nvCxnSpPr>
      <xdr:spPr>
        <a:xfrm>
          <a:off x="1447800" y="101394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93769</xdr:rowOff>
    </xdr:from>
    <xdr:to>
      <xdr:col>11</xdr:col>
      <xdr:colOff>82550</xdr:colOff>
      <xdr:row>60</xdr:row>
      <xdr:rowOff>23919</xdr:rowOff>
    </xdr:to>
    <xdr:sp macro="" textlink="">
      <xdr:nvSpPr>
        <xdr:cNvPr id="142" name="フローチャート: 判断 141"/>
        <xdr:cNvSpPr/>
      </xdr:nvSpPr>
      <xdr:spPr>
        <a:xfrm>
          <a:off x="2286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8696</xdr:rowOff>
    </xdr:from>
    <xdr:ext cx="762000" cy="259045"/>
    <xdr:sp macro="" textlink="">
      <xdr:nvSpPr>
        <xdr:cNvPr id="143" name="テキスト ボックス 142"/>
        <xdr:cNvSpPr txBox="1"/>
      </xdr:nvSpPr>
      <xdr:spPr>
        <a:xfrm>
          <a:off x="19558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152612</xdr:rowOff>
    </xdr:from>
    <xdr:to>
      <xdr:col>23</xdr:col>
      <xdr:colOff>184150</xdr:colOff>
      <xdr:row>59</xdr:row>
      <xdr:rowOff>82762</xdr:rowOff>
    </xdr:to>
    <xdr:sp macro="" textlink="">
      <xdr:nvSpPr>
        <xdr:cNvPr id="151" name="楕円 150"/>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73889</xdr:rowOff>
    </xdr:from>
    <xdr:ext cx="762000" cy="259045"/>
    <xdr:sp macro="" textlink="">
      <xdr:nvSpPr>
        <xdr:cNvPr id="152" name="財政構造の弾力性該当値テキスト"/>
        <xdr:cNvSpPr txBox="1"/>
      </xdr:nvSpPr>
      <xdr:spPr>
        <a:xfrm>
          <a:off x="5041900" y="100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3" name="楕円 152"/>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4" name="テキスト ボックス 153"/>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41487</xdr:rowOff>
    </xdr:from>
    <xdr:to>
      <xdr:col>15</xdr:col>
      <xdr:colOff>133350</xdr:colOff>
      <xdr:row>59</xdr:row>
      <xdr:rowOff>143087</xdr:rowOff>
    </xdr:to>
    <xdr:sp macro="" textlink="">
      <xdr:nvSpPr>
        <xdr:cNvPr id="155" name="楕円 154"/>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153264</xdr:rowOff>
    </xdr:from>
    <xdr:ext cx="762000" cy="259045"/>
    <xdr:sp macro="" textlink="">
      <xdr:nvSpPr>
        <xdr:cNvPr id="156" name="テキスト ボックス 155"/>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144569</xdr:rowOff>
    </xdr:from>
    <xdr:to>
      <xdr:col>7</xdr:col>
      <xdr:colOff>31750</xdr:colOff>
      <xdr:row>59</xdr:row>
      <xdr:rowOff>74719</xdr:rowOff>
    </xdr:to>
    <xdr:sp macro="" textlink="">
      <xdr:nvSpPr>
        <xdr:cNvPr id="159" name="楕円 158"/>
        <xdr:cNvSpPr/>
      </xdr:nvSpPr>
      <xdr:spPr>
        <a:xfrm>
          <a:off x="1397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84896</xdr:rowOff>
    </xdr:from>
    <xdr:ext cx="762000" cy="259045"/>
    <xdr:sp macro="" textlink="">
      <xdr:nvSpPr>
        <xdr:cNvPr id="160" name="テキスト ボックス 159"/>
        <xdr:cNvSpPr txBox="1"/>
      </xdr:nvSpPr>
      <xdr:spPr>
        <a:xfrm>
          <a:off x="1066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人口１人当たりに対する金額は、類似団体平均を１８，９３７円下回った。これまでは人件費が要因となり類似団体平均より高かったが、合併以降、定員適正化に取組んできた成果である。</a:t>
          </a:r>
        </a:p>
        <a:p>
          <a:r>
            <a:rPr kumimoji="1" lang="ja-JP" altLang="en-US" sz="1300">
              <a:latin typeface="ＭＳ Ｐゴシック" panose="020B0600070205080204" pitchFamily="50" charset="-128"/>
              <a:ea typeface="ＭＳ Ｐゴシック" panose="020B0600070205080204" pitchFamily="50" charset="-128"/>
            </a:rPr>
            <a:t>　また、物件費、維持補修費も前年度と比較し減額しており、比例して、人口１人当たりの決算額についても、微減している。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今後も第２次定員適正化計画により更なる人件費抑制と、施設等の維持管理経費見直しなどの行財政改革を進め、コストの低減を図る。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136984</xdr:rowOff>
    </xdr:from>
    <xdr:to>
      <xdr:col>23</xdr:col>
      <xdr:colOff>133350</xdr:colOff>
      <xdr:row>82</xdr:row>
      <xdr:rowOff>140177</xdr:rowOff>
    </xdr:to>
    <xdr:cxnSp macro="">
      <xdr:nvCxnSpPr>
        <xdr:cNvPr id="195" name="直線コネクタ 194"/>
        <xdr:cNvCxnSpPr/>
      </xdr:nvCxnSpPr>
      <xdr:spPr>
        <a:xfrm flipV="1">
          <a:off x="4114800" y="14195884"/>
          <a:ext cx="8382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127622</xdr:rowOff>
    </xdr:from>
    <xdr:to>
      <xdr:col>19</xdr:col>
      <xdr:colOff>133350</xdr:colOff>
      <xdr:row>82</xdr:row>
      <xdr:rowOff>140177</xdr:rowOff>
    </xdr:to>
    <xdr:cxnSp macro="">
      <xdr:nvCxnSpPr>
        <xdr:cNvPr id="198" name="直線コネクタ 197"/>
        <xdr:cNvCxnSpPr/>
      </xdr:nvCxnSpPr>
      <xdr:spPr>
        <a:xfrm>
          <a:off x="3225800" y="14186522"/>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118734</xdr:rowOff>
    </xdr:from>
    <xdr:to>
      <xdr:col>15</xdr:col>
      <xdr:colOff>82550</xdr:colOff>
      <xdr:row>82</xdr:row>
      <xdr:rowOff>127622</xdr:rowOff>
    </xdr:to>
    <xdr:cxnSp macro="">
      <xdr:nvCxnSpPr>
        <xdr:cNvPr id="201" name="直線コネクタ 200"/>
        <xdr:cNvCxnSpPr/>
      </xdr:nvCxnSpPr>
      <xdr:spPr>
        <a:xfrm>
          <a:off x="2336800" y="14177634"/>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40177</xdr:rowOff>
    </xdr:from>
    <xdr:ext cx="762000" cy="259045"/>
    <xdr:sp macro="" textlink="">
      <xdr:nvSpPr>
        <xdr:cNvPr id="203" name="テキスト ボックス 202"/>
        <xdr:cNvSpPr txBox="1"/>
      </xdr:nvSpPr>
      <xdr:spPr>
        <a:xfrm>
          <a:off x="2844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77141</xdr:rowOff>
    </xdr:from>
    <xdr:to>
      <xdr:col>11</xdr:col>
      <xdr:colOff>31750</xdr:colOff>
      <xdr:row>82</xdr:row>
      <xdr:rowOff>118734</xdr:rowOff>
    </xdr:to>
    <xdr:cxnSp macro="">
      <xdr:nvCxnSpPr>
        <xdr:cNvPr id="204" name="直線コネクタ 203"/>
        <xdr:cNvCxnSpPr/>
      </xdr:nvCxnSpPr>
      <xdr:spPr>
        <a:xfrm>
          <a:off x="1447800" y="14136041"/>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144545</xdr:rowOff>
    </xdr:from>
    <xdr:to>
      <xdr:col>11</xdr:col>
      <xdr:colOff>82550</xdr:colOff>
      <xdr:row>82</xdr:row>
      <xdr:rowOff>74695</xdr:rowOff>
    </xdr:to>
    <xdr:sp macro="" textlink="">
      <xdr:nvSpPr>
        <xdr:cNvPr id="205" name="フローチャート: 判断 204"/>
        <xdr:cNvSpPr/>
      </xdr:nvSpPr>
      <xdr:spPr>
        <a:xfrm>
          <a:off x="2286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84872</xdr:rowOff>
    </xdr:from>
    <xdr:ext cx="762000" cy="259045"/>
    <xdr:sp macro="" textlink="">
      <xdr:nvSpPr>
        <xdr:cNvPr id="206" name="テキスト ボックス 205"/>
        <xdr:cNvSpPr txBox="1"/>
      </xdr:nvSpPr>
      <xdr:spPr>
        <a:xfrm>
          <a:off x="1955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129423</xdr:rowOff>
    </xdr:from>
    <xdr:to>
      <xdr:col>7</xdr:col>
      <xdr:colOff>31750</xdr:colOff>
      <xdr:row>82</xdr:row>
      <xdr:rowOff>59573</xdr:rowOff>
    </xdr:to>
    <xdr:sp macro="" textlink="">
      <xdr:nvSpPr>
        <xdr:cNvPr id="207" name="フローチャート: 判断 206"/>
        <xdr:cNvSpPr/>
      </xdr:nvSpPr>
      <xdr:spPr>
        <a:xfrm>
          <a:off x="1397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69750</xdr:rowOff>
    </xdr:from>
    <xdr:ext cx="762000" cy="259045"/>
    <xdr:sp macro="" textlink="">
      <xdr:nvSpPr>
        <xdr:cNvPr id="208" name="テキスト ボックス 207"/>
        <xdr:cNvSpPr txBox="1"/>
      </xdr:nvSpPr>
      <xdr:spPr>
        <a:xfrm>
          <a:off x="1066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86184</xdr:rowOff>
    </xdr:from>
    <xdr:to>
      <xdr:col>23</xdr:col>
      <xdr:colOff>184150</xdr:colOff>
      <xdr:row>83</xdr:row>
      <xdr:rowOff>16334</xdr:rowOff>
    </xdr:to>
    <xdr:sp macro="" textlink="">
      <xdr:nvSpPr>
        <xdr:cNvPr id="214" name="楕円 213"/>
        <xdr:cNvSpPr/>
      </xdr:nvSpPr>
      <xdr:spPr>
        <a:xfrm>
          <a:off x="4902200" y="14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102711</xdr:rowOff>
    </xdr:from>
    <xdr:ext cx="762000" cy="259045"/>
    <xdr:sp macro="" textlink="">
      <xdr:nvSpPr>
        <xdr:cNvPr id="215" name="人件費・物件費等の状況該当値テキスト"/>
        <xdr:cNvSpPr txBox="1"/>
      </xdr:nvSpPr>
      <xdr:spPr>
        <a:xfrm>
          <a:off x="5041900" y="1399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89377</xdr:rowOff>
    </xdr:from>
    <xdr:to>
      <xdr:col>19</xdr:col>
      <xdr:colOff>184150</xdr:colOff>
      <xdr:row>83</xdr:row>
      <xdr:rowOff>19527</xdr:rowOff>
    </xdr:to>
    <xdr:sp macro="" textlink="">
      <xdr:nvSpPr>
        <xdr:cNvPr id="216" name="楕円 215"/>
        <xdr:cNvSpPr/>
      </xdr:nvSpPr>
      <xdr:spPr>
        <a:xfrm>
          <a:off x="4064000" y="141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29704</xdr:rowOff>
    </xdr:from>
    <xdr:ext cx="736600" cy="259045"/>
    <xdr:sp macro="" textlink="">
      <xdr:nvSpPr>
        <xdr:cNvPr id="217" name="テキスト ボックス 216"/>
        <xdr:cNvSpPr txBox="1"/>
      </xdr:nvSpPr>
      <xdr:spPr>
        <a:xfrm>
          <a:off x="3733800" y="1391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76822</xdr:rowOff>
    </xdr:from>
    <xdr:to>
      <xdr:col>15</xdr:col>
      <xdr:colOff>133350</xdr:colOff>
      <xdr:row>83</xdr:row>
      <xdr:rowOff>6972</xdr:rowOff>
    </xdr:to>
    <xdr:sp macro="" textlink="">
      <xdr:nvSpPr>
        <xdr:cNvPr id="218" name="楕円 217"/>
        <xdr:cNvSpPr/>
      </xdr:nvSpPr>
      <xdr:spPr>
        <a:xfrm>
          <a:off x="3175000" y="141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17149</xdr:rowOff>
    </xdr:from>
    <xdr:ext cx="762000" cy="259045"/>
    <xdr:sp macro="" textlink="">
      <xdr:nvSpPr>
        <xdr:cNvPr id="219" name="テキスト ボックス 218"/>
        <xdr:cNvSpPr txBox="1"/>
      </xdr:nvSpPr>
      <xdr:spPr>
        <a:xfrm>
          <a:off x="2844800" y="1390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67934</xdr:rowOff>
    </xdr:from>
    <xdr:to>
      <xdr:col>11</xdr:col>
      <xdr:colOff>82550</xdr:colOff>
      <xdr:row>82</xdr:row>
      <xdr:rowOff>169534</xdr:rowOff>
    </xdr:to>
    <xdr:sp macro="" textlink="">
      <xdr:nvSpPr>
        <xdr:cNvPr id="220" name="楕円 219"/>
        <xdr:cNvSpPr/>
      </xdr:nvSpPr>
      <xdr:spPr>
        <a:xfrm>
          <a:off x="2286000" y="141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154311</xdr:rowOff>
    </xdr:from>
    <xdr:ext cx="762000" cy="259045"/>
    <xdr:sp macro="" textlink="">
      <xdr:nvSpPr>
        <xdr:cNvPr id="221" name="テキスト ボックス 220"/>
        <xdr:cNvSpPr txBox="1"/>
      </xdr:nvSpPr>
      <xdr:spPr>
        <a:xfrm>
          <a:off x="1955800" y="1421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26341</xdr:rowOff>
    </xdr:from>
    <xdr:to>
      <xdr:col>7</xdr:col>
      <xdr:colOff>31750</xdr:colOff>
      <xdr:row>82</xdr:row>
      <xdr:rowOff>127941</xdr:rowOff>
    </xdr:to>
    <xdr:sp macro="" textlink="">
      <xdr:nvSpPr>
        <xdr:cNvPr id="222" name="楕円 221"/>
        <xdr:cNvSpPr/>
      </xdr:nvSpPr>
      <xdr:spPr>
        <a:xfrm>
          <a:off x="1397000" y="140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112718</xdr:rowOff>
    </xdr:from>
    <xdr:ext cx="762000" cy="259045"/>
    <xdr:sp macro="" textlink="">
      <xdr:nvSpPr>
        <xdr:cNvPr id="223" name="テキスト ボックス 222"/>
        <xdr:cNvSpPr txBox="1"/>
      </xdr:nvSpPr>
      <xdr:spPr>
        <a:xfrm>
          <a:off x="1066800" y="1417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近似値であり概ね適正である。これまで、定員適正化計画による職員数の適正化の着実な推進と、時間外勤務手当の縮減、社会福祉業務手当の廃止などを行い、給与水準の適正化に取り組んできたところである。今後も、これまでの取り組みを継続し、なお一層の給与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今年度の数値については、前年度数値を引用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45296</xdr:rowOff>
    </xdr:to>
    <xdr:cxnSp macro="">
      <xdr:nvCxnSpPr>
        <xdr:cNvPr id="260" name="直線コネクタ 259"/>
        <xdr:cNvCxnSpPr/>
      </xdr:nvCxnSpPr>
      <xdr:spPr>
        <a:xfrm flipV="1">
          <a:off x="15290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45296</xdr:rowOff>
    </xdr:to>
    <xdr:cxnSp macro="">
      <xdr:nvCxnSpPr>
        <xdr:cNvPr id="263" name="直線コネクタ 262"/>
        <xdr:cNvCxnSpPr/>
      </xdr:nvCxnSpPr>
      <xdr:spPr>
        <a:xfrm>
          <a:off x="14401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13123</xdr:rowOff>
    </xdr:to>
    <xdr:cxnSp macro="">
      <xdr:nvCxnSpPr>
        <xdr:cNvPr id="266" name="直線コネクタ 265"/>
        <xdr:cNvCxnSpPr/>
      </xdr:nvCxnSpPr>
      <xdr:spPr>
        <a:xfrm>
          <a:off x="13512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8" name="テキスト ボックス 267"/>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69" name="フローチャート: 判断 268"/>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70" name="テキスト ボックス 269"/>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0" name="楕円 279"/>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106273</xdr:rowOff>
    </xdr:from>
    <xdr:ext cx="762000" cy="259045"/>
    <xdr:sp macro="" textlink="">
      <xdr:nvSpPr>
        <xdr:cNvPr id="281" name="テキスト ボックス 280"/>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2" name="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83" name="テキスト ボックス 282"/>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4" name="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85" name="テキスト ボックス 284"/>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８町の合併により肥大化した職員数を削減するため、定員適正化計画の実施に取り組んだ結果、類似団体平均を１．１５％下回った。</a:t>
          </a:r>
        </a:p>
        <a:p>
          <a:r>
            <a:rPr kumimoji="1" lang="ja-JP" altLang="en-US" sz="1300">
              <a:latin typeface="ＭＳ Ｐゴシック" panose="020B0600070205080204" pitchFamily="50" charset="-128"/>
              <a:ea typeface="ＭＳ Ｐゴシック" panose="020B0600070205080204" pitchFamily="50" charset="-128"/>
            </a:rPr>
            <a:t>　引き続き、第２次定員適正化計画に基づく職員数削減を実施し、適正な定員管理に努める。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137764</xdr:rowOff>
    </xdr:from>
    <xdr:to>
      <xdr:col>81</xdr:col>
      <xdr:colOff>44450</xdr:colOff>
      <xdr:row>61</xdr:row>
      <xdr:rowOff>157299</xdr:rowOff>
    </xdr:to>
    <xdr:cxnSp macro="">
      <xdr:nvCxnSpPr>
        <xdr:cNvPr id="322" name="直線コネクタ 321"/>
        <xdr:cNvCxnSpPr/>
      </xdr:nvCxnSpPr>
      <xdr:spPr>
        <a:xfrm>
          <a:off x="16179800" y="10596214"/>
          <a:ext cx="8382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137764</xdr:rowOff>
    </xdr:to>
    <xdr:cxnSp macro="">
      <xdr:nvCxnSpPr>
        <xdr:cNvPr id="325" name="直線コネクタ 324"/>
        <xdr:cNvCxnSpPr/>
      </xdr:nvCxnSpPr>
      <xdr:spPr>
        <a:xfrm>
          <a:off x="15290800" y="105778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140063</xdr:rowOff>
    </xdr:to>
    <xdr:cxnSp macro="">
      <xdr:nvCxnSpPr>
        <xdr:cNvPr id="328" name="直線コネクタ 327"/>
        <xdr:cNvCxnSpPr/>
      </xdr:nvCxnSpPr>
      <xdr:spPr>
        <a:xfrm flipV="1">
          <a:off x="14401800" y="105778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161895</xdr:rowOff>
    </xdr:to>
    <xdr:cxnSp macro="">
      <xdr:nvCxnSpPr>
        <xdr:cNvPr id="331" name="直線コネクタ 330"/>
        <xdr:cNvCxnSpPr/>
      </xdr:nvCxnSpPr>
      <xdr:spPr>
        <a:xfrm flipV="1">
          <a:off x="13512800" y="1059851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1" name="楕円 340"/>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123026</xdr:rowOff>
    </xdr:from>
    <xdr:ext cx="762000" cy="259045"/>
    <xdr:sp macro="" textlink="">
      <xdr:nvSpPr>
        <xdr:cNvPr id="342"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86964</xdr:rowOff>
    </xdr:from>
    <xdr:to>
      <xdr:col>77</xdr:col>
      <xdr:colOff>95250</xdr:colOff>
      <xdr:row>62</xdr:row>
      <xdr:rowOff>17114</xdr:rowOff>
    </xdr:to>
    <xdr:sp macro="" textlink="">
      <xdr:nvSpPr>
        <xdr:cNvPr id="343" name="楕円 342"/>
        <xdr:cNvSpPr/>
      </xdr:nvSpPr>
      <xdr:spPr>
        <a:xfrm>
          <a:off x="16129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27291</xdr:rowOff>
    </xdr:from>
    <xdr:ext cx="736600" cy="259045"/>
    <xdr:sp macro="" textlink="">
      <xdr:nvSpPr>
        <xdr:cNvPr id="344" name="テキスト ボックス 343"/>
        <xdr:cNvSpPr txBox="1"/>
      </xdr:nvSpPr>
      <xdr:spPr>
        <a:xfrm>
          <a:off x="15798800" y="103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6" name="テキスト ボックス 345"/>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7" name="楕円 346"/>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4190</xdr:rowOff>
    </xdr:from>
    <xdr:ext cx="762000" cy="259045"/>
    <xdr:sp macro="" textlink="">
      <xdr:nvSpPr>
        <xdr:cNvPr id="348" name="テキスト ボックス 347"/>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111095</xdr:rowOff>
    </xdr:from>
    <xdr:to>
      <xdr:col>64</xdr:col>
      <xdr:colOff>152400</xdr:colOff>
      <xdr:row>62</xdr:row>
      <xdr:rowOff>41245</xdr:rowOff>
    </xdr:to>
    <xdr:sp macro="" textlink="">
      <xdr:nvSpPr>
        <xdr:cNvPr id="349" name="楕円 348"/>
        <xdr:cNvSpPr/>
      </xdr:nvSpPr>
      <xdr:spPr>
        <a:xfrm>
          <a:off x="13462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26022</xdr:rowOff>
    </xdr:from>
    <xdr:ext cx="762000" cy="259045"/>
    <xdr:sp macro="" textlink="">
      <xdr:nvSpPr>
        <xdr:cNvPr id="350" name="テキスト ボックス 349"/>
        <xdr:cNvSpPr txBox="1"/>
      </xdr:nvSpPr>
      <xdr:spPr>
        <a:xfrm>
          <a:off x="13131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歳入の交付税や臨時財政対策債の減額はあるものの、地方債の繰上償還による地方債残高の削減により前年度に比べ２．９％減少、類似団体平均を５．４％下回った。</a:t>
          </a:r>
        </a:p>
        <a:p>
          <a:r>
            <a:rPr kumimoji="1" lang="ja-JP" altLang="en-US" sz="1300">
              <a:latin typeface="ＭＳ Ｐゴシック" panose="020B0600070205080204" pitchFamily="50" charset="-128"/>
              <a:ea typeface="ＭＳ Ｐゴシック" panose="020B0600070205080204" pitchFamily="50" charset="-128"/>
            </a:rPr>
            <a:t>　今後も、過疎債（ハード・ソフト）や合併特例債など、新規発行が想定されることから、政策評価を踏まえ、重点事業について重点配分するとともに、財源確保について、地方債に過度な依存を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155258</xdr:rowOff>
    </xdr:to>
    <xdr:cxnSp macro="">
      <xdr:nvCxnSpPr>
        <xdr:cNvPr id="384" name="直線コネクタ 383"/>
        <xdr:cNvCxnSpPr/>
      </xdr:nvCxnSpPr>
      <xdr:spPr>
        <a:xfrm flipV="1">
          <a:off x="16179800" y="6269143"/>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37</xdr:row>
      <xdr:rowOff>22013</xdr:rowOff>
    </xdr:to>
    <xdr:cxnSp macro="">
      <xdr:nvCxnSpPr>
        <xdr:cNvPr id="387" name="直線コネクタ 386"/>
        <xdr:cNvCxnSpPr/>
      </xdr:nvCxnSpPr>
      <xdr:spPr>
        <a:xfrm flipV="1">
          <a:off x="15290800" y="632745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40111</xdr:rowOff>
    </xdr:to>
    <xdr:cxnSp macro="">
      <xdr:nvCxnSpPr>
        <xdr:cNvPr id="390" name="直線コネクタ 389"/>
        <xdr:cNvCxnSpPr/>
      </xdr:nvCxnSpPr>
      <xdr:spPr>
        <a:xfrm flipV="1">
          <a:off x="14401800" y="63656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54187</xdr:rowOff>
    </xdr:to>
    <xdr:cxnSp macro="">
      <xdr:nvCxnSpPr>
        <xdr:cNvPr id="393" name="直線コネクタ 392"/>
        <xdr:cNvCxnSpPr/>
      </xdr:nvCxnSpPr>
      <xdr:spPr>
        <a:xfrm flipV="1">
          <a:off x="13512800" y="638376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4" name="フローチャート: 判断 393"/>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5" name="テキスト ボックス 394"/>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403" name="楕円 402"/>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138870</xdr:rowOff>
    </xdr:from>
    <xdr:ext cx="762000" cy="259045"/>
    <xdr:sp macro="" textlink="">
      <xdr:nvSpPr>
        <xdr:cNvPr id="404" name="公債費負担の状況該当値テキスト"/>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5" name="楕円 404"/>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6" name="テキスト ボックス 405"/>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7" name="楕円 406"/>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8" name="テキスト ボックス 407"/>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9" name="楕円 408"/>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75688</xdr:rowOff>
    </xdr:from>
    <xdr:ext cx="762000" cy="259045"/>
    <xdr:sp macro="" textlink="">
      <xdr:nvSpPr>
        <xdr:cNvPr id="410" name="テキスト ボックス 409"/>
        <xdr:cNvSpPr txBox="1"/>
      </xdr:nvSpPr>
      <xdr:spPr>
        <a:xfrm>
          <a:off x="14020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2" name="テキスト ボックス 411"/>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財源として減債基金の取崩しによる充当可能基金の減額はあるが、計画的な繰上償還に伴う地方債残高の減、財政調整基金など将来負担額の控除財源である基金残高の確保により改善がなされてきている。</a:t>
          </a:r>
        </a:p>
        <a:p>
          <a:r>
            <a:rPr kumimoji="1" lang="ja-JP" altLang="en-US" sz="1300">
              <a:latin typeface="ＭＳ Ｐゴシック" panose="020B0600070205080204" pitchFamily="50" charset="-128"/>
              <a:ea typeface="ＭＳ Ｐゴシック" panose="020B0600070205080204" pitchFamily="50" charset="-128"/>
            </a:rPr>
            <a:t>　今後も政策評価を踏まえ、重点事業に配分し、市民サービスの充実を図り、財源確保については、過度な地方債依存とならない財政運営に努めるとともに、定員適正化など行財政改革に取り組み健全な行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79146</xdr:rowOff>
    </xdr:from>
    <xdr:to>
      <xdr:col>73</xdr:col>
      <xdr:colOff>44450</xdr:colOff>
      <xdr:row>15</xdr:row>
      <xdr:rowOff>9296</xdr:rowOff>
    </xdr:to>
    <xdr:sp macro="" textlink="">
      <xdr:nvSpPr>
        <xdr:cNvPr id="448" name="フローチャート: 判断 447"/>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49" name="テキスト ボックス 448"/>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79629</xdr:rowOff>
    </xdr:from>
    <xdr:to>
      <xdr:col>68</xdr:col>
      <xdr:colOff>203200</xdr:colOff>
      <xdr:row>15</xdr:row>
      <xdr:rowOff>9779</xdr:rowOff>
    </xdr:to>
    <xdr:sp macro="" textlink="">
      <xdr:nvSpPr>
        <xdr:cNvPr id="450" name="フローチャート: 判断 449"/>
        <xdr:cNvSpPr/>
      </xdr:nvSpPr>
      <xdr:spPr>
        <a:xfrm>
          <a:off x="14351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19956</xdr:rowOff>
    </xdr:from>
    <xdr:ext cx="762000" cy="259045"/>
    <xdr:sp macro="" textlink="">
      <xdr:nvSpPr>
        <xdr:cNvPr id="451" name="テキスト ボックス 450"/>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99657</xdr:rowOff>
    </xdr:from>
    <xdr:to>
      <xdr:col>64</xdr:col>
      <xdr:colOff>152400</xdr:colOff>
      <xdr:row>15</xdr:row>
      <xdr:rowOff>29807</xdr:rowOff>
    </xdr:to>
    <xdr:sp macro="" textlink="">
      <xdr:nvSpPr>
        <xdr:cNvPr id="452" name="フローチャート: 判断 451"/>
        <xdr:cNvSpPr/>
      </xdr:nvSpPr>
      <xdr:spPr>
        <a:xfrm>
          <a:off x="13462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39984</xdr:rowOff>
    </xdr:from>
    <xdr:ext cx="762000" cy="259045"/>
    <xdr:sp macro="" textlink="">
      <xdr:nvSpPr>
        <xdr:cNvPr id="453" name="テキスト ボックス 452"/>
        <xdr:cNvSpPr txBox="1"/>
      </xdr:nvSpPr>
      <xdr:spPr>
        <a:xfrm>
          <a:off x="13131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平成１８年に合併後、集中改革プランに掲げた定員適正化計画により職員数削減に努めた結果、類似団体平均を１．３％下回った。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前年度と比較すると０．５％増加している。主な要因としては、繰上償還による公債費の減により、経常収支比率が減少したため、結果として人件費の経常収支比率が前年度よりも増加となった。経常一財については、前年度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145288</xdr:rowOff>
    </xdr:to>
    <xdr:cxnSp macro="">
      <xdr:nvCxnSpPr>
        <xdr:cNvPr id="64" name="直線コネクタ 63"/>
        <xdr:cNvCxnSpPr/>
      </xdr:nvCxnSpPr>
      <xdr:spPr>
        <a:xfrm>
          <a:off x="3987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122428</xdr:rowOff>
    </xdr:to>
    <xdr:cxnSp macro="">
      <xdr:nvCxnSpPr>
        <xdr:cNvPr id="67" name="直線コネクタ 66"/>
        <xdr:cNvCxnSpPr/>
      </xdr:nvCxnSpPr>
      <xdr:spPr>
        <a:xfrm>
          <a:off x="3098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145288</xdr:rowOff>
    </xdr:to>
    <xdr:cxnSp macro="">
      <xdr:nvCxnSpPr>
        <xdr:cNvPr id="70" name="直線コネクタ 69"/>
        <xdr:cNvCxnSpPr/>
      </xdr:nvCxnSpPr>
      <xdr:spPr>
        <a:xfrm flipV="1">
          <a:off x="2209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xdr:cNvCxnSpPr/>
      </xdr:nvCxnSpPr>
      <xdr:spPr>
        <a:xfrm flipV="1">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交付税や臨時財政対策債の歳入の減少や収集業務運搬委託料などによる歳出の増額もあり、前年度と比較し０．４％増加したが、類似団体平均と比較すると１．７％下回っている。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今後も既存経費の見直し、事務の合理化、執行方法の改善等の創意・工夫により、なお一層の効率化に努める。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45357</xdr:rowOff>
    </xdr:to>
    <xdr:cxnSp macro="">
      <xdr:nvCxnSpPr>
        <xdr:cNvPr id="127" name="直線コネクタ 126"/>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1814</xdr:rowOff>
    </xdr:to>
    <xdr:cxnSp macro="">
      <xdr:nvCxnSpPr>
        <xdr:cNvPr id="130" name="直線コネクタ 129"/>
        <xdr:cNvCxnSpPr/>
      </xdr:nvCxnSpPr>
      <xdr:spPr>
        <a:xfrm>
          <a:off x="14782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86179</xdr:rowOff>
    </xdr:to>
    <xdr:cxnSp macro="">
      <xdr:nvCxnSpPr>
        <xdr:cNvPr id="133" name="直線コネクタ 132"/>
        <xdr:cNvCxnSpPr/>
      </xdr:nvCxnSpPr>
      <xdr:spPr>
        <a:xfrm>
          <a:off x="13893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86179</xdr:rowOff>
    </xdr:to>
    <xdr:cxnSp macro="">
      <xdr:nvCxnSpPr>
        <xdr:cNvPr id="136" name="直線コネクタ 135"/>
        <xdr:cNvCxnSpPr/>
      </xdr:nvCxnSpPr>
      <xdr:spPr>
        <a:xfrm>
          <a:off x="13004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7" name="フローチャート: 判断 136"/>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38" name="テキスト ボックス 137"/>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値ではあるものの、臨時福祉給付金（年金生活者支援分）や老人ホーム入所措置費などの減がある一方、臨時福祉給付金（経済対策分）や施設型給付事業費などの増により前年度比０．１％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39915</xdr:rowOff>
    </xdr:to>
    <xdr:cxnSp macro="">
      <xdr:nvCxnSpPr>
        <xdr:cNvPr id="189" name="直線コネクタ 188"/>
        <xdr:cNvCxnSpPr/>
      </xdr:nvCxnSpPr>
      <xdr:spPr>
        <a:xfrm>
          <a:off x="3987800" y="9973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29028</xdr:rowOff>
    </xdr:to>
    <xdr:cxnSp macro="">
      <xdr:nvCxnSpPr>
        <xdr:cNvPr id="192" name="直線コネクタ 191"/>
        <xdr:cNvCxnSpPr/>
      </xdr:nvCxnSpPr>
      <xdr:spPr>
        <a:xfrm>
          <a:off x="3098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58</xdr:row>
      <xdr:rowOff>18143</xdr:rowOff>
    </xdr:to>
    <xdr:cxnSp macro="">
      <xdr:nvCxnSpPr>
        <xdr:cNvPr id="195" name="直線コネクタ 194"/>
        <xdr:cNvCxnSpPr/>
      </xdr:nvCxnSpPr>
      <xdr:spPr>
        <a:xfrm>
          <a:off x="2209800" y="9853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80735</xdr:rowOff>
    </xdr:to>
    <xdr:cxnSp macro="">
      <xdr:nvCxnSpPr>
        <xdr:cNvPr id="198" name="直線コネクタ 197"/>
        <xdr:cNvCxnSpPr/>
      </xdr:nvCxnSpPr>
      <xdr:spPr>
        <a:xfrm>
          <a:off x="1320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0" name="テキスト ボックス 19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1" name="フローチャート: 判断 200"/>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2" name="テキスト ボックス 201"/>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8" name="楕円 207"/>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9"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0" name="楕円 209"/>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1" name="テキスト ボックス 210"/>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2" name="楕円 211"/>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3" name="テキスト ボックス 212"/>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4" name="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141712</xdr:rowOff>
    </xdr:from>
    <xdr:ext cx="762000" cy="259045"/>
    <xdr:sp macro="" textlink="">
      <xdr:nvSpPr>
        <xdr:cNvPr id="215" name="テキスト ボックス 214"/>
        <xdr:cNvSpPr txBox="1"/>
      </xdr:nvSpPr>
      <xdr:spPr>
        <a:xfrm>
          <a:off x="1828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6" name="楕円 215"/>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141712</xdr:rowOff>
    </xdr:from>
    <xdr:ext cx="762000" cy="259045"/>
    <xdr:sp macro="" textlink="">
      <xdr:nvSpPr>
        <xdr:cNvPr id="217" name="テキスト ボックス 216"/>
        <xdr:cNvSpPr txBox="1"/>
      </xdr:nvSpPr>
      <xdr:spPr>
        <a:xfrm>
          <a:off x="939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類似団体平均と比較し１．９％下回っているが、交付税や臨時財政対策債の歳入の減少や国民健康保険事業において繰出金が増加しており、前年度比０．８％の増加となった。</a:t>
          </a:r>
        </a:p>
        <a:p>
          <a:r>
            <a:rPr kumimoji="1" lang="ja-JP" altLang="en-US" sz="1300">
              <a:latin typeface="ＭＳ Ｐゴシック" panose="020B0600070205080204" pitchFamily="50" charset="-128"/>
              <a:ea typeface="ＭＳ Ｐゴシック" panose="020B0600070205080204" pitchFamily="50" charset="-128"/>
            </a:rPr>
            <a:t>　　今後も独立採算の原則に基づき料金の適正化や維持管理経費等の削減を図り、総務省の示す繰出基準に従い、適正化に努める。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158024</xdr:rowOff>
    </xdr:to>
    <xdr:cxnSp macro="">
      <xdr:nvCxnSpPr>
        <xdr:cNvPr id="252" name="直線コネクタ 251"/>
        <xdr:cNvCxnSpPr/>
      </xdr:nvCxnSpPr>
      <xdr:spPr>
        <a:xfrm>
          <a:off x="15671800" y="95355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5" name="直線コネクタ 254"/>
        <xdr:cNvCxnSpPr/>
      </xdr:nvCxnSpPr>
      <xdr:spPr>
        <a:xfrm>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58" name="直線コネクタ 257"/>
        <xdr:cNvCxnSpPr/>
      </xdr:nvCxnSpPr>
      <xdr:spPr>
        <a:xfrm>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46990</xdr:rowOff>
    </xdr:to>
    <xdr:cxnSp macro="">
      <xdr:nvCxnSpPr>
        <xdr:cNvPr id="261" name="直線コネクタ 260"/>
        <xdr:cNvCxnSpPr/>
      </xdr:nvCxnSpPr>
      <xdr:spPr>
        <a:xfrm>
          <a:off x="13004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2" name="フローチャート: 判断 261"/>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147881</xdr:rowOff>
    </xdr:from>
    <xdr:ext cx="762000" cy="259045"/>
    <xdr:sp macro="" textlink="">
      <xdr:nvSpPr>
        <xdr:cNvPr id="263" name="テキスト ボックス 262"/>
        <xdr:cNvSpPr txBox="1"/>
      </xdr:nvSpPr>
      <xdr:spPr>
        <a:xfrm>
          <a:off x="13512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4" name="フローチャート: 判断 263"/>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5" name="テキスト ボックス 264"/>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1" name="楕円 270"/>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2"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3" name="楕円 272"/>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4" name="テキスト ボックス 273"/>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5" name="楕円 274"/>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6" name="テキスト ボックス 275"/>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7" name="楕円 276"/>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8" name="テキスト ボックス 277"/>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9" name="楕円 278"/>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80" name="テキスト ボックス 27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40">
              <a:latin typeface="ＭＳ Ｐゴシック" panose="020B0600070205080204" pitchFamily="50" charset="-128"/>
              <a:ea typeface="ＭＳ Ｐゴシック" panose="020B0600070205080204" pitchFamily="50" charset="-128"/>
            </a:rPr>
            <a:t>　一部事務組合負担金などの増加はあるものの、補助金交付金など減少しており、経常一財は前年度より減少している。</a:t>
          </a:r>
          <a:endParaRPr kumimoji="1" lang="en-US" altLang="ja-JP" sz="1240">
            <a:latin typeface="ＭＳ Ｐゴシック" panose="020B0600070205080204" pitchFamily="50" charset="-128"/>
            <a:ea typeface="ＭＳ Ｐゴシック" panose="020B0600070205080204" pitchFamily="50" charset="-128"/>
          </a:endParaRPr>
        </a:p>
        <a:p>
          <a:r>
            <a:rPr kumimoji="1" lang="ja-JP" altLang="en-US" sz="1240">
              <a:latin typeface="ＭＳ Ｐゴシック" panose="020B0600070205080204" pitchFamily="50" charset="-128"/>
              <a:ea typeface="ＭＳ Ｐゴシック" panose="020B0600070205080204" pitchFamily="50" charset="-128"/>
            </a:rPr>
            <a:t>　しかし、前年度と比較した場合、０．１％増加している。主な要因としては、繰上償還による公債費の減により、経常収支比率が減少したため、結果として補助費等の経常収支比率が前年度よりも増加となった。</a:t>
          </a:r>
          <a:endParaRPr kumimoji="1" lang="en-US" altLang="ja-JP" sz="1240">
            <a:latin typeface="ＭＳ Ｐゴシック" panose="020B0600070205080204" pitchFamily="50" charset="-128"/>
            <a:ea typeface="ＭＳ Ｐゴシック" panose="020B0600070205080204" pitchFamily="50" charset="-128"/>
          </a:endParaRPr>
        </a:p>
        <a:p>
          <a:r>
            <a:rPr kumimoji="1" lang="ja-JP" altLang="en-US" sz="1240">
              <a:latin typeface="ＭＳ Ｐゴシック" panose="020B0600070205080204" pitchFamily="50" charset="-128"/>
              <a:ea typeface="ＭＳ Ｐゴシック" panose="020B0600070205080204" pitchFamily="50" charset="-128"/>
            </a:rPr>
            <a:t>　類似団体平均との比較は１．４％下回っており、今後も政策評価制度における点検・評価の実施により、達成度合等の精査を行うなど、補助金等の抑制に努める。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310" name="直線コネクタ 309"/>
        <xdr:cNvCxnSpPr/>
      </xdr:nvCxnSpPr>
      <xdr:spPr>
        <a:xfrm>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12700</xdr:rowOff>
    </xdr:to>
    <xdr:cxnSp macro="">
      <xdr:nvCxnSpPr>
        <xdr:cNvPr id="313" name="直線コネクタ 312"/>
        <xdr:cNvCxnSpPr/>
      </xdr:nvCxnSpPr>
      <xdr:spPr>
        <a:xfrm flipV="1">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12700</xdr:rowOff>
    </xdr:to>
    <xdr:cxnSp macro="">
      <xdr:nvCxnSpPr>
        <xdr:cNvPr id="316" name="直線コネクタ 315"/>
        <xdr:cNvCxnSpPr/>
      </xdr:nvCxnSpPr>
      <xdr:spPr>
        <a:xfrm>
          <a:off x="13893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147574</xdr:rowOff>
    </xdr:to>
    <xdr:cxnSp macro="">
      <xdr:nvCxnSpPr>
        <xdr:cNvPr id="319" name="直線コネクタ 318"/>
        <xdr:cNvCxnSpPr/>
      </xdr:nvCxnSpPr>
      <xdr:spPr>
        <a:xfrm>
          <a:off x="13004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20" name="フローチャート: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1" name="テキスト ボックス 32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2" name="フローチャート: 判断 32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3" name="テキスト ボックス 322"/>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9" name="楕円 328"/>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0"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1" name="楕円 330"/>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2" name="テキスト ボックス 331"/>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5" name="楕円 334"/>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6" name="テキスト ボックス 335"/>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7" name="楕円 336"/>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8" name="テキスト ボックス 337"/>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平成１８～２１年度、平成２３～２４年度及び平成２７～２９年度に繰上償還を行い、後年度の公債費の抑制を図った結果、前年度比２．４％の減となり、合併後初めて類似団体平均を下回った。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平成２５年度からの推移を見ると改善傾向にあるため、今後も財政計画に沿って繰上償還を計画的に実施し、適正な地方債管理に努める。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75</xdr:row>
      <xdr:rowOff>27940</xdr:rowOff>
    </xdr:to>
    <xdr:cxnSp macro="">
      <xdr:nvCxnSpPr>
        <xdr:cNvPr id="370" name="直線コネクタ 369"/>
        <xdr:cNvCxnSpPr/>
      </xdr:nvCxnSpPr>
      <xdr:spPr>
        <a:xfrm flipV="1">
          <a:off x="3987800" y="128409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64135</xdr:rowOff>
    </xdr:to>
    <xdr:cxnSp macro="">
      <xdr:nvCxnSpPr>
        <xdr:cNvPr id="373" name="直線コネクタ 372"/>
        <xdr:cNvCxnSpPr/>
      </xdr:nvCxnSpPr>
      <xdr:spPr>
        <a:xfrm flipV="1">
          <a:off x="3098800" y="12886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86995</xdr:rowOff>
    </xdr:to>
    <xdr:cxnSp macro="">
      <xdr:nvCxnSpPr>
        <xdr:cNvPr id="376" name="直線コネクタ 375"/>
        <xdr:cNvCxnSpPr/>
      </xdr:nvCxnSpPr>
      <xdr:spPr>
        <a:xfrm flipV="1">
          <a:off x="2209800" y="12922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86995</xdr:rowOff>
    </xdr:from>
    <xdr:to>
      <xdr:col>11</xdr:col>
      <xdr:colOff>9525</xdr:colOff>
      <xdr:row>75</xdr:row>
      <xdr:rowOff>94615</xdr:rowOff>
    </xdr:to>
    <xdr:cxnSp macro="">
      <xdr:nvCxnSpPr>
        <xdr:cNvPr id="379" name="直線コネクタ 378"/>
        <xdr:cNvCxnSpPr/>
      </xdr:nvCxnSpPr>
      <xdr:spPr>
        <a:xfrm flipV="1">
          <a:off x="1320800" y="129457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83820</xdr:rowOff>
    </xdr:from>
    <xdr:to>
      <xdr:col>11</xdr:col>
      <xdr:colOff>60325</xdr:colOff>
      <xdr:row>75</xdr:row>
      <xdr:rowOff>13970</xdr:rowOff>
    </xdr:to>
    <xdr:sp macro="" textlink="">
      <xdr:nvSpPr>
        <xdr:cNvPr id="380" name="フローチャート: 判断 379"/>
        <xdr:cNvSpPr/>
      </xdr:nvSpPr>
      <xdr:spPr>
        <a:xfrm>
          <a:off x="2159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81" name="テキスト ボックス 380"/>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2" name="フローチャート: 判断 381"/>
        <xdr:cNvSpPr/>
      </xdr:nvSpPr>
      <xdr:spPr>
        <a:xfrm>
          <a:off x="1270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83" name="テキスト ボックス 382"/>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89" name="楕円 388"/>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119397</xdr:rowOff>
    </xdr:from>
    <xdr:ext cx="762000" cy="259045"/>
    <xdr:sp macro="" textlink="">
      <xdr:nvSpPr>
        <xdr:cNvPr id="390"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91" name="楕円 390"/>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63517</xdr:rowOff>
    </xdr:from>
    <xdr:ext cx="736600" cy="259045"/>
    <xdr:sp macro="" textlink="">
      <xdr:nvSpPr>
        <xdr:cNvPr id="392" name="テキスト ボックス 391"/>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3" name="楕円 392"/>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99713</xdr:rowOff>
    </xdr:from>
    <xdr:ext cx="762000" cy="259045"/>
    <xdr:sp macro="" textlink="">
      <xdr:nvSpPr>
        <xdr:cNvPr id="394" name="テキスト ボックス 393"/>
        <xdr:cNvSpPr txBox="1"/>
      </xdr:nvSpPr>
      <xdr:spPr>
        <a:xfrm>
          <a:off x="2717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5" name="楕円 394"/>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6" name="テキスト ボックス 395"/>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43815</xdr:rowOff>
    </xdr:from>
    <xdr:to>
      <xdr:col>6</xdr:col>
      <xdr:colOff>171450</xdr:colOff>
      <xdr:row>75</xdr:row>
      <xdr:rowOff>145415</xdr:rowOff>
    </xdr:to>
    <xdr:sp macro="" textlink="">
      <xdr:nvSpPr>
        <xdr:cNvPr id="397" name="楕円 396"/>
        <xdr:cNvSpPr/>
      </xdr:nvSpPr>
      <xdr:spPr>
        <a:xfrm>
          <a:off x="1270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130191</xdr:rowOff>
    </xdr:from>
    <xdr:ext cx="762000" cy="259045"/>
    <xdr:sp macro="" textlink="">
      <xdr:nvSpPr>
        <xdr:cNvPr id="398" name="テキスト ボックス 397"/>
        <xdr:cNvSpPr txBox="1"/>
      </xdr:nvSpPr>
      <xdr:spPr>
        <a:xfrm>
          <a:off x="939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人件費は減額となったものの、物件費、繰出金の増額や歳入の交付税、臨時財政対策債の減額が要因となり、前年度と比較すると１．９％増加している。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類似団体平均と比較すると６．３％下回っている状況ではあるが、今後も行財政改革に取り組み、適正かつ健全な行財政運営に努める。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107950</xdr:rowOff>
    </xdr:to>
    <xdr:cxnSp macro="">
      <xdr:nvCxnSpPr>
        <xdr:cNvPr id="431" name="直線コネクタ 430"/>
        <xdr:cNvCxnSpPr/>
      </xdr:nvCxnSpPr>
      <xdr:spPr>
        <a:xfrm>
          <a:off x="15671800" y="130657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35561</xdr:rowOff>
    </xdr:to>
    <xdr:cxnSp macro="">
      <xdr:nvCxnSpPr>
        <xdr:cNvPr id="434" name="直線コネクタ 433"/>
        <xdr:cNvCxnSpPr/>
      </xdr:nvCxnSpPr>
      <xdr:spPr>
        <a:xfrm>
          <a:off x="14782800" y="13031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111760</xdr:rowOff>
    </xdr:from>
    <xdr:to>
      <xdr:col>73</xdr:col>
      <xdr:colOff>180975</xdr:colOff>
      <xdr:row>76</xdr:row>
      <xdr:rowOff>1270</xdr:rowOff>
    </xdr:to>
    <xdr:cxnSp macro="">
      <xdr:nvCxnSpPr>
        <xdr:cNvPr id="437" name="直線コネクタ 436"/>
        <xdr:cNvCxnSpPr/>
      </xdr:nvCxnSpPr>
      <xdr:spPr>
        <a:xfrm>
          <a:off x="13893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111760</xdr:rowOff>
    </xdr:to>
    <xdr:cxnSp macro="">
      <xdr:nvCxnSpPr>
        <xdr:cNvPr id="440" name="直線コネクタ 439"/>
        <xdr:cNvCxnSpPr/>
      </xdr:nvCxnSpPr>
      <xdr:spPr>
        <a:xfrm>
          <a:off x="13004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1" name="フローチャート: 判断 440"/>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42" name="テキスト ボックス 441"/>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44" name="テキスト ボックス 44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50" name="楕円 449"/>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73677</xdr:rowOff>
    </xdr:from>
    <xdr:ext cx="762000" cy="259045"/>
    <xdr:sp macro="" textlink="">
      <xdr:nvSpPr>
        <xdr:cNvPr id="451"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4" name="楕円 453"/>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5" name="テキスト ボックス 454"/>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60960</xdr:rowOff>
    </xdr:from>
    <xdr:to>
      <xdr:col>69</xdr:col>
      <xdr:colOff>142875</xdr:colOff>
      <xdr:row>75</xdr:row>
      <xdr:rowOff>162561</xdr:rowOff>
    </xdr:to>
    <xdr:sp macro="" textlink="">
      <xdr:nvSpPr>
        <xdr:cNvPr id="456" name="楕円 455"/>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1287</xdr:rowOff>
    </xdr:from>
    <xdr:ext cx="762000" cy="259045"/>
    <xdr:sp macro="" textlink="">
      <xdr:nvSpPr>
        <xdr:cNvPr id="457" name="テキスト ボックス 456"/>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8" name="楕円 457"/>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9" name="テキスト ボックス 45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75781</xdr:rowOff>
    </xdr:from>
    <xdr:to>
      <xdr:col>29</xdr:col>
      <xdr:colOff>127000</xdr:colOff>
      <xdr:row>17</xdr:row>
      <xdr:rowOff>95186</xdr:rowOff>
    </xdr:to>
    <xdr:cxnSp macro="">
      <xdr:nvCxnSpPr>
        <xdr:cNvPr id="50" name="直線コネクタ 49"/>
        <xdr:cNvCxnSpPr/>
      </xdr:nvCxnSpPr>
      <xdr:spPr bwMode="auto">
        <a:xfrm flipV="1">
          <a:off x="5003800" y="3038056"/>
          <a:ext cx="647700" cy="1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52222</xdr:rowOff>
    </xdr:from>
    <xdr:to>
      <xdr:col>26</xdr:col>
      <xdr:colOff>50800</xdr:colOff>
      <xdr:row>17</xdr:row>
      <xdr:rowOff>95186</xdr:rowOff>
    </xdr:to>
    <xdr:cxnSp macro="">
      <xdr:nvCxnSpPr>
        <xdr:cNvPr id="53" name="直線コネクタ 52"/>
        <xdr:cNvCxnSpPr/>
      </xdr:nvCxnSpPr>
      <xdr:spPr bwMode="auto">
        <a:xfrm>
          <a:off x="4305300" y="3014497"/>
          <a:ext cx="698500" cy="4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52222</xdr:rowOff>
    </xdr:from>
    <xdr:to>
      <xdr:col>22</xdr:col>
      <xdr:colOff>114300</xdr:colOff>
      <xdr:row>17</xdr:row>
      <xdr:rowOff>66497</xdr:rowOff>
    </xdr:to>
    <xdr:cxnSp macro="">
      <xdr:nvCxnSpPr>
        <xdr:cNvPr id="56" name="直線コネクタ 55"/>
        <xdr:cNvCxnSpPr/>
      </xdr:nvCxnSpPr>
      <xdr:spPr bwMode="auto">
        <a:xfrm flipV="1">
          <a:off x="3606800" y="3014497"/>
          <a:ext cx="698500" cy="1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66497</xdr:rowOff>
    </xdr:from>
    <xdr:to>
      <xdr:col>18</xdr:col>
      <xdr:colOff>177800</xdr:colOff>
      <xdr:row>17</xdr:row>
      <xdr:rowOff>120498</xdr:rowOff>
    </xdr:to>
    <xdr:cxnSp macro="">
      <xdr:nvCxnSpPr>
        <xdr:cNvPr id="59" name="直線コネクタ 58"/>
        <xdr:cNvCxnSpPr/>
      </xdr:nvCxnSpPr>
      <xdr:spPr bwMode="auto">
        <a:xfrm flipV="1">
          <a:off x="2908300" y="3028772"/>
          <a:ext cx="6985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137338</xdr:rowOff>
    </xdr:from>
    <xdr:to>
      <xdr:col>19</xdr:col>
      <xdr:colOff>38100</xdr:colOff>
      <xdr:row>19</xdr:row>
      <xdr:rowOff>67488</xdr:rowOff>
    </xdr:to>
    <xdr:sp macro="" textlink="">
      <xdr:nvSpPr>
        <xdr:cNvPr id="60" name="フローチャート: 判断 59"/>
        <xdr:cNvSpPr/>
      </xdr:nvSpPr>
      <xdr:spPr bwMode="auto">
        <a:xfrm>
          <a:off x="35560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52265</xdr:rowOff>
    </xdr:from>
    <xdr:ext cx="762000" cy="259045"/>
    <xdr:sp macro="" textlink="">
      <xdr:nvSpPr>
        <xdr:cNvPr id="61" name="テキスト ボックス 60"/>
        <xdr:cNvSpPr txBox="1"/>
      </xdr:nvSpPr>
      <xdr:spPr>
        <a:xfrm>
          <a:off x="32258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156020</xdr:rowOff>
    </xdr:from>
    <xdr:to>
      <xdr:col>15</xdr:col>
      <xdr:colOff>101600</xdr:colOff>
      <xdr:row>19</xdr:row>
      <xdr:rowOff>86170</xdr:rowOff>
    </xdr:to>
    <xdr:sp macro="" textlink="">
      <xdr:nvSpPr>
        <xdr:cNvPr id="62" name="フローチャート: 判断 61"/>
        <xdr:cNvSpPr/>
      </xdr:nvSpPr>
      <xdr:spPr bwMode="auto">
        <a:xfrm>
          <a:off x="28575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70947</xdr:rowOff>
    </xdr:from>
    <xdr:ext cx="762000" cy="259045"/>
    <xdr:sp macro="" textlink="">
      <xdr:nvSpPr>
        <xdr:cNvPr id="63" name="テキスト ボックス 62"/>
        <xdr:cNvSpPr txBox="1"/>
      </xdr:nvSpPr>
      <xdr:spPr>
        <a:xfrm>
          <a:off x="25273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24981</xdr:rowOff>
    </xdr:from>
    <xdr:to>
      <xdr:col>29</xdr:col>
      <xdr:colOff>177800</xdr:colOff>
      <xdr:row>17</xdr:row>
      <xdr:rowOff>126581</xdr:rowOff>
    </xdr:to>
    <xdr:sp macro="" textlink="">
      <xdr:nvSpPr>
        <xdr:cNvPr id="69" name="楕円 68"/>
        <xdr:cNvSpPr/>
      </xdr:nvSpPr>
      <xdr:spPr bwMode="auto">
        <a:xfrm>
          <a:off x="5600700" y="298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168508</xdr:rowOff>
    </xdr:from>
    <xdr:ext cx="762000" cy="259045"/>
    <xdr:sp macro="" textlink="">
      <xdr:nvSpPr>
        <xdr:cNvPr id="70" name="人口1人当たり決算額の推移該当値テキスト130"/>
        <xdr:cNvSpPr txBox="1"/>
      </xdr:nvSpPr>
      <xdr:spPr>
        <a:xfrm>
          <a:off x="5740400" y="295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44386</xdr:rowOff>
    </xdr:from>
    <xdr:to>
      <xdr:col>26</xdr:col>
      <xdr:colOff>101600</xdr:colOff>
      <xdr:row>17</xdr:row>
      <xdr:rowOff>145986</xdr:rowOff>
    </xdr:to>
    <xdr:sp macro="" textlink="">
      <xdr:nvSpPr>
        <xdr:cNvPr id="71" name="楕円 70"/>
        <xdr:cNvSpPr/>
      </xdr:nvSpPr>
      <xdr:spPr bwMode="auto">
        <a:xfrm>
          <a:off x="49530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130763</xdr:rowOff>
    </xdr:from>
    <xdr:ext cx="736600" cy="259045"/>
    <xdr:sp macro="" textlink="">
      <xdr:nvSpPr>
        <xdr:cNvPr id="72" name="テキスト ボックス 71"/>
        <xdr:cNvSpPr txBox="1"/>
      </xdr:nvSpPr>
      <xdr:spPr>
        <a:xfrm>
          <a:off x="4622800" y="309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1422</xdr:rowOff>
    </xdr:from>
    <xdr:to>
      <xdr:col>22</xdr:col>
      <xdr:colOff>165100</xdr:colOff>
      <xdr:row>17</xdr:row>
      <xdr:rowOff>103022</xdr:rowOff>
    </xdr:to>
    <xdr:sp macro="" textlink="">
      <xdr:nvSpPr>
        <xdr:cNvPr id="73" name="楕円 72"/>
        <xdr:cNvSpPr/>
      </xdr:nvSpPr>
      <xdr:spPr bwMode="auto">
        <a:xfrm>
          <a:off x="4254500" y="29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113199</xdr:rowOff>
    </xdr:from>
    <xdr:ext cx="762000" cy="259045"/>
    <xdr:sp macro="" textlink="">
      <xdr:nvSpPr>
        <xdr:cNvPr id="74" name="テキスト ボックス 73"/>
        <xdr:cNvSpPr txBox="1"/>
      </xdr:nvSpPr>
      <xdr:spPr>
        <a:xfrm>
          <a:off x="3924300" y="27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15697</xdr:rowOff>
    </xdr:from>
    <xdr:to>
      <xdr:col>19</xdr:col>
      <xdr:colOff>38100</xdr:colOff>
      <xdr:row>17</xdr:row>
      <xdr:rowOff>117297</xdr:rowOff>
    </xdr:to>
    <xdr:sp macro="" textlink="">
      <xdr:nvSpPr>
        <xdr:cNvPr id="75" name="楕円 74"/>
        <xdr:cNvSpPr/>
      </xdr:nvSpPr>
      <xdr:spPr bwMode="auto">
        <a:xfrm>
          <a:off x="3556000" y="297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127474</xdr:rowOff>
    </xdr:from>
    <xdr:ext cx="762000" cy="259045"/>
    <xdr:sp macro="" textlink="">
      <xdr:nvSpPr>
        <xdr:cNvPr id="76" name="テキスト ボックス 75"/>
        <xdr:cNvSpPr txBox="1"/>
      </xdr:nvSpPr>
      <xdr:spPr>
        <a:xfrm>
          <a:off x="3225800" y="27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69698</xdr:rowOff>
    </xdr:from>
    <xdr:to>
      <xdr:col>15</xdr:col>
      <xdr:colOff>101600</xdr:colOff>
      <xdr:row>17</xdr:row>
      <xdr:rowOff>171298</xdr:rowOff>
    </xdr:to>
    <xdr:sp macro="" textlink="">
      <xdr:nvSpPr>
        <xdr:cNvPr id="77" name="楕円 76"/>
        <xdr:cNvSpPr/>
      </xdr:nvSpPr>
      <xdr:spPr bwMode="auto">
        <a:xfrm>
          <a:off x="2857500" y="303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10025</xdr:rowOff>
    </xdr:from>
    <xdr:ext cx="762000" cy="259045"/>
    <xdr:sp macro="" textlink="">
      <xdr:nvSpPr>
        <xdr:cNvPr id="78" name="テキスト ボックス 77"/>
        <xdr:cNvSpPr txBox="1"/>
      </xdr:nvSpPr>
      <xdr:spPr>
        <a:xfrm>
          <a:off x="2527300" y="28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16165</xdr:rowOff>
    </xdr:from>
    <xdr:ext cx="762000" cy="259045"/>
    <xdr:sp macro="" textlink="">
      <xdr:nvSpPr>
        <xdr:cNvPr id="106" name="人口1人当たり決算額の推移最小値テキスト445"/>
        <xdr:cNvSpPr txBox="1"/>
      </xdr:nvSpPr>
      <xdr:spPr>
        <a:xfrm>
          <a:off x="5740400" y="74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293558</xdr:rowOff>
    </xdr:from>
    <xdr:to>
      <xdr:col>29</xdr:col>
      <xdr:colOff>127000</xdr:colOff>
      <xdr:row>38</xdr:row>
      <xdr:rowOff>5988</xdr:rowOff>
    </xdr:to>
    <xdr:cxnSp macro="">
      <xdr:nvCxnSpPr>
        <xdr:cNvPr id="110" name="直線コネクタ 109"/>
        <xdr:cNvCxnSpPr/>
      </xdr:nvCxnSpPr>
      <xdr:spPr bwMode="auto">
        <a:xfrm>
          <a:off x="5003800" y="7418258"/>
          <a:ext cx="647700" cy="5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231237</xdr:rowOff>
    </xdr:from>
    <xdr:to>
      <xdr:col>26</xdr:col>
      <xdr:colOff>50800</xdr:colOff>
      <xdr:row>37</xdr:row>
      <xdr:rowOff>293558</xdr:rowOff>
    </xdr:to>
    <xdr:cxnSp macro="">
      <xdr:nvCxnSpPr>
        <xdr:cNvPr id="113" name="直線コネクタ 112"/>
        <xdr:cNvCxnSpPr/>
      </xdr:nvCxnSpPr>
      <xdr:spPr bwMode="auto">
        <a:xfrm>
          <a:off x="4305300" y="7355937"/>
          <a:ext cx="698500" cy="6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223392</xdr:rowOff>
    </xdr:from>
    <xdr:to>
      <xdr:col>22</xdr:col>
      <xdr:colOff>114300</xdr:colOff>
      <xdr:row>37</xdr:row>
      <xdr:rowOff>231237</xdr:rowOff>
    </xdr:to>
    <xdr:cxnSp macro="">
      <xdr:nvCxnSpPr>
        <xdr:cNvPr id="116" name="直線コネクタ 115"/>
        <xdr:cNvCxnSpPr/>
      </xdr:nvCxnSpPr>
      <xdr:spPr bwMode="auto">
        <a:xfrm>
          <a:off x="3606800" y="7348092"/>
          <a:ext cx="698500" cy="7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212039</xdr:rowOff>
    </xdr:from>
    <xdr:to>
      <xdr:col>18</xdr:col>
      <xdr:colOff>177800</xdr:colOff>
      <xdr:row>37</xdr:row>
      <xdr:rowOff>223392</xdr:rowOff>
    </xdr:to>
    <xdr:cxnSp macro="">
      <xdr:nvCxnSpPr>
        <xdr:cNvPr id="119" name="直線コネクタ 118"/>
        <xdr:cNvCxnSpPr/>
      </xdr:nvCxnSpPr>
      <xdr:spPr bwMode="auto">
        <a:xfrm>
          <a:off x="2908300" y="7336739"/>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228237</xdr:rowOff>
    </xdr:from>
    <xdr:to>
      <xdr:col>19</xdr:col>
      <xdr:colOff>38100</xdr:colOff>
      <xdr:row>37</xdr:row>
      <xdr:rowOff>329837</xdr:rowOff>
    </xdr:to>
    <xdr:sp macro="" textlink="">
      <xdr:nvSpPr>
        <xdr:cNvPr id="120" name="フローチャート: 判断 119"/>
        <xdr:cNvSpPr/>
      </xdr:nvSpPr>
      <xdr:spPr bwMode="auto">
        <a:xfrm>
          <a:off x="3556000" y="7352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314614</xdr:rowOff>
    </xdr:from>
    <xdr:ext cx="762000" cy="259045"/>
    <xdr:sp macro="" textlink="">
      <xdr:nvSpPr>
        <xdr:cNvPr id="121" name="テキスト ボックス 120"/>
        <xdr:cNvSpPr txBox="1"/>
      </xdr:nvSpPr>
      <xdr:spPr>
        <a:xfrm>
          <a:off x="3225800" y="74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215760</xdr:rowOff>
    </xdr:from>
    <xdr:to>
      <xdr:col>15</xdr:col>
      <xdr:colOff>101600</xdr:colOff>
      <xdr:row>37</xdr:row>
      <xdr:rowOff>317360</xdr:rowOff>
    </xdr:to>
    <xdr:sp macro="" textlink="">
      <xdr:nvSpPr>
        <xdr:cNvPr id="122" name="フローチャート: 判断 121"/>
        <xdr:cNvSpPr/>
      </xdr:nvSpPr>
      <xdr:spPr bwMode="auto">
        <a:xfrm>
          <a:off x="2857500" y="7340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302137</xdr:rowOff>
    </xdr:from>
    <xdr:ext cx="762000" cy="259045"/>
    <xdr:sp macro="" textlink="">
      <xdr:nvSpPr>
        <xdr:cNvPr id="123" name="テキスト ボックス 122"/>
        <xdr:cNvSpPr txBox="1"/>
      </xdr:nvSpPr>
      <xdr:spPr>
        <a:xfrm>
          <a:off x="2527300" y="74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298088</xdr:rowOff>
    </xdr:from>
    <xdr:to>
      <xdr:col>29</xdr:col>
      <xdr:colOff>177800</xdr:colOff>
      <xdr:row>38</xdr:row>
      <xdr:rowOff>56788</xdr:rowOff>
    </xdr:to>
    <xdr:sp macro="" textlink="">
      <xdr:nvSpPr>
        <xdr:cNvPr id="129" name="楕円 128"/>
        <xdr:cNvSpPr/>
      </xdr:nvSpPr>
      <xdr:spPr bwMode="auto">
        <a:xfrm>
          <a:off x="5600700" y="742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206665</xdr:rowOff>
    </xdr:from>
    <xdr:ext cx="762000" cy="259045"/>
    <xdr:sp macro="" textlink="">
      <xdr:nvSpPr>
        <xdr:cNvPr id="130" name="人口1人当たり決算額の推移該当値テキスト445"/>
        <xdr:cNvSpPr txBox="1"/>
      </xdr:nvSpPr>
      <xdr:spPr>
        <a:xfrm>
          <a:off x="5740400" y="73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242758</xdr:rowOff>
    </xdr:from>
    <xdr:to>
      <xdr:col>26</xdr:col>
      <xdr:colOff>101600</xdr:colOff>
      <xdr:row>38</xdr:row>
      <xdr:rowOff>1458</xdr:rowOff>
    </xdr:to>
    <xdr:sp macro="" textlink="">
      <xdr:nvSpPr>
        <xdr:cNvPr id="131" name="楕円 130"/>
        <xdr:cNvSpPr/>
      </xdr:nvSpPr>
      <xdr:spPr bwMode="auto">
        <a:xfrm>
          <a:off x="4953000" y="736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329135</xdr:rowOff>
    </xdr:from>
    <xdr:ext cx="736600" cy="259045"/>
    <xdr:sp macro="" textlink="">
      <xdr:nvSpPr>
        <xdr:cNvPr id="132" name="テキスト ボックス 131"/>
        <xdr:cNvSpPr txBox="1"/>
      </xdr:nvSpPr>
      <xdr:spPr>
        <a:xfrm>
          <a:off x="4622800" y="74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180437</xdr:rowOff>
    </xdr:from>
    <xdr:to>
      <xdr:col>22</xdr:col>
      <xdr:colOff>165100</xdr:colOff>
      <xdr:row>37</xdr:row>
      <xdr:rowOff>282037</xdr:rowOff>
    </xdr:to>
    <xdr:sp macro="" textlink="">
      <xdr:nvSpPr>
        <xdr:cNvPr id="133" name="楕円 132"/>
        <xdr:cNvSpPr/>
      </xdr:nvSpPr>
      <xdr:spPr bwMode="auto">
        <a:xfrm>
          <a:off x="4254500" y="730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120764</xdr:rowOff>
    </xdr:from>
    <xdr:ext cx="762000" cy="259045"/>
    <xdr:sp macro="" textlink="">
      <xdr:nvSpPr>
        <xdr:cNvPr id="134" name="テキスト ボックス 133"/>
        <xdr:cNvSpPr txBox="1"/>
      </xdr:nvSpPr>
      <xdr:spPr>
        <a:xfrm>
          <a:off x="3924300" y="707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172592</xdr:rowOff>
    </xdr:from>
    <xdr:to>
      <xdr:col>19</xdr:col>
      <xdr:colOff>38100</xdr:colOff>
      <xdr:row>37</xdr:row>
      <xdr:rowOff>274192</xdr:rowOff>
    </xdr:to>
    <xdr:sp macro="" textlink="">
      <xdr:nvSpPr>
        <xdr:cNvPr id="135" name="楕円 134"/>
        <xdr:cNvSpPr/>
      </xdr:nvSpPr>
      <xdr:spPr bwMode="auto">
        <a:xfrm>
          <a:off x="3556000" y="729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112919</xdr:rowOff>
    </xdr:from>
    <xdr:ext cx="762000" cy="259045"/>
    <xdr:sp macro="" textlink="">
      <xdr:nvSpPr>
        <xdr:cNvPr id="136" name="テキスト ボックス 135"/>
        <xdr:cNvSpPr txBox="1"/>
      </xdr:nvSpPr>
      <xdr:spPr>
        <a:xfrm>
          <a:off x="3225800" y="706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161239</xdr:rowOff>
    </xdr:from>
    <xdr:to>
      <xdr:col>15</xdr:col>
      <xdr:colOff>101600</xdr:colOff>
      <xdr:row>37</xdr:row>
      <xdr:rowOff>262839</xdr:rowOff>
    </xdr:to>
    <xdr:sp macro="" textlink="">
      <xdr:nvSpPr>
        <xdr:cNvPr id="137" name="楕円 136"/>
        <xdr:cNvSpPr/>
      </xdr:nvSpPr>
      <xdr:spPr bwMode="auto">
        <a:xfrm>
          <a:off x="2857500" y="72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101566</xdr:rowOff>
    </xdr:from>
    <xdr:ext cx="762000" cy="259045"/>
    <xdr:sp macro="" textlink="">
      <xdr:nvSpPr>
        <xdr:cNvPr id="138" name="テキスト ボックス 137"/>
        <xdr:cNvSpPr txBox="1"/>
      </xdr:nvSpPr>
      <xdr:spPr>
        <a:xfrm>
          <a:off x="2527300" y="705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107124</xdr:rowOff>
    </xdr:from>
    <xdr:to>
      <xdr:col>24</xdr:col>
      <xdr:colOff>63500</xdr:colOff>
      <xdr:row>34</xdr:row>
      <xdr:rowOff>127191</xdr:rowOff>
    </xdr:to>
    <xdr:cxnSp macro="">
      <xdr:nvCxnSpPr>
        <xdr:cNvPr id="61" name="直線コネクタ 60"/>
        <xdr:cNvCxnSpPr/>
      </xdr:nvCxnSpPr>
      <xdr:spPr>
        <a:xfrm flipV="1">
          <a:off x="3797300" y="5936424"/>
          <a:ext cx="8382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100140</xdr:rowOff>
    </xdr:from>
    <xdr:to>
      <xdr:col>19</xdr:col>
      <xdr:colOff>177800</xdr:colOff>
      <xdr:row>34</xdr:row>
      <xdr:rowOff>127191</xdr:rowOff>
    </xdr:to>
    <xdr:cxnSp macro="">
      <xdr:nvCxnSpPr>
        <xdr:cNvPr id="64" name="直線コネクタ 63"/>
        <xdr:cNvCxnSpPr/>
      </xdr:nvCxnSpPr>
      <xdr:spPr>
        <a:xfrm>
          <a:off x="2908300" y="592944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80747</xdr:rowOff>
    </xdr:from>
    <xdr:to>
      <xdr:col>15</xdr:col>
      <xdr:colOff>50800</xdr:colOff>
      <xdr:row>34</xdr:row>
      <xdr:rowOff>100140</xdr:rowOff>
    </xdr:to>
    <xdr:cxnSp macro="">
      <xdr:nvCxnSpPr>
        <xdr:cNvPr id="67" name="直線コネクタ 66"/>
        <xdr:cNvCxnSpPr/>
      </xdr:nvCxnSpPr>
      <xdr:spPr>
        <a:xfrm>
          <a:off x="2019300" y="5910047"/>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80747</xdr:rowOff>
    </xdr:from>
    <xdr:to>
      <xdr:col>10</xdr:col>
      <xdr:colOff>114300</xdr:colOff>
      <xdr:row>34</xdr:row>
      <xdr:rowOff>89129</xdr:rowOff>
    </xdr:to>
    <xdr:cxnSp macro="">
      <xdr:nvCxnSpPr>
        <xdr:cNvPr id="70" name="直線コネクタ 69"/>
        <xdr:cNvCxnSpPr/>
      </xdr:nvCxnSpPr>
      <xdr:spPr>
        <a:xfrm flipV="1">
          <a:off x="1130300" y="591004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48666</xdr:rowOff>
    </xdr:from>
    <xdr:to>
      <xdr:col>10</xdr:col>
      <xdr:colOff>165100</xdr:colOff>
      <xdr:row>36</xdr:row>
      <xdr:rowOff>150266</xdr:rowOff>
    </xdr:to>
    <xdr:sp macro="" textlink="">
      <xdr:nvSpPr>
        <xdr:cNvPr id="71" name="フローチャート: 判断 70"/>
        <xdr:cNvSpPr/>
      </xdr:nvSpPr>
      <xdr:spPr>
        <a:xfrm>
          <a:off x="1968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141393</xdr:rowOff>
    </xdr:from>
    <xdr:ext cx="534377" cy="259045"/>
    <xdr:sp macro="" textlink="">
      <xdr:nvSpPr>
        <xdr:cNvPr id="72" name="テキスト ボックス 71"/>
        <xdr:cNvSpPr txBox="1"/>
      </xdr:nvSpPr>
      <xdr:spPr>
        <a:xfrm>
          <a:off x="1752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57429</xdr:rowOff>
    </xdr:from>
    <xdr:to>
      <xdr:col>6</xdr:col>
      <xdr:colOff>38100</xdr:colOff>
      <xdr:row>36</xdr:row>
      <xdr:rowOff>159029</xdr:rowOff>
    </xdr:to>
    <xdr:sp macro="" textlink="">
      <xdr:nvSpPr>
        <xdr:cNvPr id="73" name="フローチャート: 判断 72"/>
        <xdr:cNvSpPr/>
      </xdr:nvSpPr>
      <xdr:spPr>
        <a:xfrm>
          <a:off x="1079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150156</xdr:rowOff>
    </xdr:from>
    <xdr:ext cx="534377" cy="259045"/>
    <xdr:sp macro="" textlink="">
      <xdr:nvSpPr>
        <xdr:cNvPr id="74" name="テキスト ボックス 73"/>
        <xdr:cNvSpPr txBox="1"/>
      </xdr:nvSpPr>
      <xdr:spPr>
        <a:xfrm>
          <a:off x="863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56324</xdr:rowOff>
    </xdr:from>
    <xdr:to>
      <xdr:col>24</xdr:col>
      <xdr:colOff>114300</xdr:colOff>
      <xdr:row>34</xdr:row>
      <xdr:rowOff>157924</xdr:rowOff>
    </xdr:to>
    <xdr:sp macro="" textlink="">
      <xdr:nvSpPr>
        <xdr:cNvPr id="80" name="楕円 79"/>
        <xdr:cNvSpPr/>
      </xdr:nvSpPr>
      <xdr:spPr>
        <a:xfrm>
          <a:off x="45847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79201</xdr:rowOff>
    </xdr:from>
    <xdr:ext cx="534377" cy="259045"/>
    <xdr:sp macro="" textlink="">
      <xdr:nvSpPr>
        <xdr:cNvPr id="81" name="人件費該当値テキスト"/>
        <xdr:cNvSpPr txBox="1"/>
      </xdr:nvSpPr>
      <xdr:spPr>
        <a:xfrm>
          <a:off x="4686300" y="5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76391</xdr:rowOff>
    </xdr:from>
    <xdr:to>
      <xdr:col>20</xdr:col>
      <xdr:colOff>38100</xdr:colOff>
      <xdr:row>35</xdr:row>
      <xdr:rowOff>6541</xdr:rowOff>
    </xdr:to>
    <xdr:sp macro="" textlink="">
      <xdr:nvSpPr>
        <xdr:cNvPr id="82" name="楕円 81"/>
        <xdr:cNvSpPr/>
      </xdr:nvSpPr>
      <xdr:spPr>
        <a:xfrm>
          <a:off x="3746500" y="59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23068</xdr:rowOff>
    </xdr:from>
    <xdr:ext cx="534377" cy="259045"/>
    <xdr:sp macro="" textlink="">
      <xdr:nvSpPr>
        <xdr:cNvPr id="83" name="テキスト ボックス 82"/>
        <xdr:cNvSpPr txBox="1"/>
      </xdr:nvSpPr>
      <xdr:spPr>
        <a:xfrm>
          <a:off x="3530111" y="5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49340</xdr:rowOff>
    </xdr:from>
    <xdr:to>
      <xdr:col>15</xdr:col>
      <xdr:colOff>101600</xdr:colOff>
      <xdr:row>34</xdr:row>
      <xdr:rowOff>150940</xdr:rowOff>
    </xdr:to>
    <xdr:sp macro="" textlink="">
      <xdr:nvSpPr>
        <xdr:cNvPr id="84" name="楕円 83"/>
        <xdr:cNvSpPr/>
      </xdr:nvSpPr>
      <xdr:spPr>
        <a:xfrm>
          <a:off x="2857500" y="5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167467</xdr:rowOff>
    </xdr:from>
    <xdr:ext cx="534377" cy="259045"/>
    <xdr:sp macro="" textlink="">
      <xdr:nvSpPr>
        <xdr:cNvPr id="85" name="テキスト ボックス 84"/>
        <xdr:cNvSpPr txBox="1"/>
      </xdr:nvSpPr>
      <xdr:spPr>
        <a:xfrm>
          <a:off x="2641111" y="5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29947</xdr:rowOff>
    </xdr:from>
    <xdr:to>
      <xdr:col>10</xdr:col>
      <xdr:colOff>165100</xdr:colOff>
      <xdr:row>34</xdr:row>
      <xdr:rowOff>131547</xdr:rowOff>
    </xdr:to>
    <xdr:sp macro="" textlink="">
      <xdr:nvSpPr>
        <xdr:cNvPr id="86" name="楕円 85"/>
        <xdr:cNvSpPr/>
      </xdr:nvSpPr>
      <xdr:spPr>
        <a:xfrm>
          <a:off x="1968500" y="5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148074</xdr:rowOff>
    </xdr:from>
    <xdr:ext cx="534377" cy="259045"/>
    <xdr:sp macro="" textlink="">
      <xdr:nvSpPr>
        <xdr:cNvPr id="87" name="テキスト ボックス 86"/>
        <xdr:cNvSpPr txBox="1"/>
      </xdr:nvSpPr>
      <xdr:spPr>
        <a:xfrm>
          <a:off x="1752111" y="56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38329</xdr:rowOff>
    </xdr:from>
    <xdr:to>
      <xdr:col>6</xdr:col>
      <xdr:colOff>38100</xdr:colOff>
      <xdr:row>34</xdr:row>
      <xdr:rowOff>139929</xdr:rowOff>
    </xdr:to>
    <xdr:sp macro="" textlink="">
      <xdr:nvSpPr>
        <xdr:cNvPr id="88" name="楕円 87"/>
        <xdr:cNvSpPr/>
      </xdr:nvSpPr>
      <xdr:spPr>
        <a:xfrm>
          <a:off x="1079500" y="58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156456</xdr:rowOff>
    </xdr:from>
    <xdr:ext cx="534377" cy="259045"/>
    <xdr:sp macro="" textlink="">
      <xdr:nvSpPr>
        <xdr:cNvPr id="89" name="テキスト ボックス 88"/>
        <xdr:cNvSpPr txBox="1"/>
      </xdr:nvSpPr>
      <xdr:spPr>
        <a:xfrm>
          <a:off x="863111" y="56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136068</xdr:rowOff>
    </xdr:from>
    <xdr:to>
      <xdr:col>24</xdr:col>
      <xdr:colOff>63500</xdr:colOff>
      <xdr:row>56</xdr:row>
      <xdr:rowOff>143916</xdr:rowOff>
    </xdr:to>
    <xdr:cxnSp macro="">
      <xdr:nvCxnSpPr>
        <xdr:cNvPr id="119" name="直線コネクタ 118"/>
        <xdr:cNvCxnSpPr/>
      </xdr:nvCxnSpPr>
      <xdr:spPr>
        <a:xfrm>
          <a:off x="3797300" y="9737268"/>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136068</xdr:rowOff>
    </xdr:from>
    <xdr:to>
      <xdr:col>19</xdr:col>
      <xdr:colOff>177800</xdr:colOff>
      <xdr:row>56</xdr:row>
      <xdr:rowOff>163970</xdr:rowOff>
    </xdr:to>
    <xdr:cxnSp macro="">
      <xdr:nvCxnSpPr>
        <xdr:cNvPr id="122" name="直線コネクタ 121"/>
        <xdr:cNvCxnSpPr/>
      </xdr:nvCxnSpPr>
      <xdr:spPr>
        <a:xfrm flipV="1">
          <a:off x="2908300" y="9737268"/>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163970</xdr:rowOff>
    </xdr:from>
    <xdr:to>
      <xdr:col>15</xdr:col>
      <xdr:colOff>50800</xdr:colOff>
      <xdr:row>57</xdr:row>
      <xdr:rowOff>15672</xdr:rowOff>
    </xdr:to>
    <xdr:cxnSp macro="">
      <xdr:nvCxnSpPr>
        <xdr:cNvPr id="125" name="直線コネクタ 124"/>
        <xdr:cNvCxnSpPr/>
      </xdr:nvCxnSpPr>
      <xdr:spPr>
        <a:xfrm flipV="1">
          <a:off x="2019300" y="9765170"/>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7" name="テキスト ボックス 126"/>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15672</xdr:rowOff>
    </xdr:from>
    <xdr:to>
      <xdr:col>10</xdr:col>
      <xdr:colOff>114300</xdr:colOff>
      <xdr:row>57</xdr:row>
      <xdr:rowOff>50800</xdr:rowOff>
    </xdr:to>
    <xdr:cxnSp macro="">
      <xdr:nvCxnSpPr>
        <xdr:cNvPr id="128" name="直線コネクタ 127"/>
        <xdr:cNvCxnSpPr/>
      </xdr:nvCxnSpPr>
      <xdr:spPr>
        <a:xfrm flipV="1">
          <a:off x="1130300" y="9788322"/>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29" name="フローチャート: 判断 128"/>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0" name="テキスト ボックス 129"/>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1" name="フローチャート: 判断 130"/>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2" name="テキスト ボックス 131"/>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93116</xdr:rowOff>
    </xdr:from>
    <xdr:to>
      <xdr:col>24</xdr:col>
      <xdr:colOff>114300</xdr:colOff>
      <xdr:row>57</xdr:row>
      <xdr:rowOff>23266</xdr:rowOff>
    </xdr:to>
    <xdr:sp macro="" textlink="">
      <xdr:nvSpPr>
        <xdr:cNvPr id="138" name="楕円 137"/>
        <xdr:cNvSpPr/>
      </xdr:nvSpPr>
      <xdr:spPr>
        <a:xfrm>
          <a:off x="4584700" y="96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71543</xdr:rowOff>
    </xdr:from>
    <xdr:ext cx="534377" cy="259045"/>
    <xdr:sp macro="" textlink="">
      <xdr:nvSpPr>
        <xdr:cNvPr id="139" name="物件費該当値テキスト"/>
        <xdr:cNvSpPr txBox="1"/>
      </xdr:nvSpPr>
      <xdr:spPr>
        <a:xfrm>
          <a:off x="4686300" y="96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85268</xdr:rowOff>
    </xdr:from>
    <xdr:to>
      <xdr:col>20</xdr:col>
      <xdr:colOff>38100</xdr:colOff>
      <xdr:row>57</xdr:row>
      <xdr:rowOff>15418</xdr:rowOff>
    </xdr:to>
    <xdr:sp macro="" textlink="">
      <xdr:nvSpPr>
        <xdr:cNvPr id="140" name="楕円 139"/>
        <xdr:cNvSpPr/>
      </xdr:nvSpPr>
      <xdr:spPr>
        <a:xfrm>
          <a:off x="3746500" y="9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6545</xdr:rowOff>
    </xdr:from>
    <xdr:ext cx="534377" cy="259045"/>
    <xdr:sp macro="" textlink="">
      <xdr:nvSpPr>
        <xdr:cNvPr id="141" name="テキスト ボックス 140"/>
        <xdr:cNvSpPr txBox="1"/>
      </xdr:nvSpPr>
      <xdr:spPr>
        <a:xfrm>
          <a:off x="3530111" y="9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113170</xdr:rowOff>
    </xdr:from>
    <xdr:to>
      <xdr:col>15</xdr:col>
      <xdr:colOff>101600</xdr:colOff>
      <xdr:row>57</xdr:row>
      <xdr:rowOff>43320</xdr:rowOff>
    </xdr:to>
    <xdr:sp macro="" textlink="">
      <xdr:nvSpPr>
        <xdr:cNvPr id="142" name="楕円 141"/>
        <xdr:cNvSpPr/>
      </xdr:nvSpPr>
      <xdr:spPr>
        <a:xfrm>
          <a:off x="2857500" y="97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34447</xdr:rowOff>
    </xdr:from>
    <xdr:ext cx="534377" cy="259045"/>
    <xdr:sp macro="" textlink="">
      <xdr:nvSpPr>
        <xdr:cNvPr id="143" name="テキスト ボックス 142"/>
        <xdr:cNvSpPr txBox="1"/>
      </xdr:nvSpPr>
      <xdr:spPr>
        <a:xfrm>
          <a:off x="2641111" y="98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136322</xdr:rowOff>
    </xdr:from>
    <xdr:to>
      <xdr:col>10</xdr:col>
      <xdr:colOff>165100</xdr:colOff>
      <xdr:row>57</xdr:row>
      <xdr:rowOff>66472</xdr:rowOff>
    </xdr:to>
    <xdr:sp macro="" textlink="">
      <xdr:nvSpPr>
        <xdr:cNvPr id="144" name="楕円 143"/>
        <xdr:cNvSpPr/>
      </xdr:nvSpPr>
      <xdr:spPr>
        <a:xfrm>
          <a:off x="1968500" y="97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57599</xdr:rowOff>
    </xdr:from>
    <xdr:ext cx="534377" cy="259045"/>
    <xdr:sp macro="" textlink="">
      <xdr:nvSpPr>
        <xdr:cNvPr id="145" name="テキスト ボックス 144"/>
        <xdr:cNvSpPr txBox="1"/>
      </xdr:nvSpPr>
      <xdr:spPr>
        <a:xfrm>
          <a:off x="1752111" y="98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0</xdr:rowOff>
    </xdr:from>
    <xdr:to>
      <xdr:col>6</xdr:col>
      <xdr:colOff>38100</xdr:colOff>
      <xdr:row>57</xdr:row>
      <xdr:rowOff>101600</xdr:rowOff>
    </xdr:to>
    <xdr:sp macro="" textlink="">
      <xdr:nvSpPr>
        <xdr:cNvPr id="146" name="楕円 145"/>
        <xdr:cNvSpPr/>
      </xdr:nvSpPr>
      <xdr:spPr>
        <a:xfrm>
          <a:off x="1079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92727</xdr:rowOff>
    </xdr:from>
    <xdr:ext cx="534377" cy="259045"/>
    <xdr:sp macro="" textlink="">
      <xdr:nvSpPr>
        <xdr:cNvPr id="147" name="テキスト ボックス 146"/>
        <xdr:cNvSpPr txBox="1"/>
      </xdr:nvSpPr>
      <xdr:spPr>
        <a:xfrm>
          <a:off x="863111"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137604</xdr:rowOff>
    </xdr:from>
    <xdr:to>
      <xdr:col>24</xdr:col>
      <xdr:colOff>63500</xdr:colOff>
      <xdr:row>78</xdr:row>
      <xdr:rowOff>163912</xdr:rowOff>
    </xdr:to>
    <xdr:cxnSp macro="">
      <xdr:nvCxnSpPr>
        <xdr:cNvPr id="176" name="直線コネクタ 175"/>
        <xdr:cNvCxnSpPr/>
      </xdr:nvCxnSpPr>
      <xdr:spPr>
        <a:xfrm>
          <a:off x="3797300" y="13510704"/>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137604</xdr:rowOff>
    </xdr:from>
    <xdr:to>
      <xdr:col>19</xdr:col>
      <xdr:colOff>177800</xdr:colOff>
      <xdr:row>78</xdr:row>
      <xdr:rowOff>165646</xdr:rowOff>
    </xdr:to>
    <xdr:cxnSp macro="">
      <xdr:nvCxnSpPr>
        <xdr:cNvPr id="179" name="直線コネクタ 178"/>
        <xdr:cNvCxnSpPr/>
      </xdr:nvCxnSpPr>
      <xdr:spPr>
        <a:xfrm flipV="1">
          <a:off x="2908300" y="1351070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165646</xdr:rowOff>
    </xdr:from>
    <xdr:to>
      <xdr:col>15</xdr:col>
      <xdr:colOff>50800</xdr:colOff>
      <xdr:row>79</xdr:row>
      <xdr:rowOff>7246</xdr:rowOff>
    </xdr:to>
    <xdr:cxnSp macro="">
      <xdr:nvCxnSpPr>
        <xdr:cNvPr id="182" name="直線コネクタ 181"/>
        <xdr:cNvCxnSpPr/>
      </xdr:nvCxnSpPr>
      <xdr:spPr>
        <a:xfrm flipV="1">
          <a:off x="2019300" y="1353874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7246</xdr:rowOff>
    </xdr:from>
    <xdr:to>
      <xdr:col>10</xdr:col>
      <xdr:colOff>114300</xdr:colOff>
      <xdr:row>79</xdr:row>
      <xdr:rowOff>13342</xdr:rowOff>
    </xdr:to>
    <xdr:cxnSp macro="">
      <xdr:nvCxnSpPr>
        <xdr:cNvPr id="185" name="直線コネクタ 184"/>
        <xdr:cNvCxnSpPr/>
      </xdr:nvCxnSpPr>
      <xdr:spPr>
        <a:xfrm flipV="1">
          <a:off x="1130300" y="135517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65106</xdr:rowOff>
    </xdr:from>
    <xdr:to>
      <xdr:col>10</xdr:col>
      <xdr:colOff>165100</xdr:colOff>
      <xdr:row>78</xdr:row>
      <xdr:rowOff>166706</xdr:rowOff>
    </xdr:to>
    <xdr:sp macro="" textlink="">
      <xdr:nvSpPr>
        <xdr:cNvPr id="186" name="フローチャート: 判断 185"/>
        <xdr:cNvSpPr/>
      </xdr:nvSpPr>
      <xdr:spPr>
        <a:xfrm>
          <a:off x="1968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11783</xdr:rowOff>
    </xdr:from>
    <xdr:ext cx="469744" cy="259045"/>
    <xdr:sp macro="" textlink="">
      <xdr:nvSpPr>
        <xdr:cNvPr id="187" name="テキスト ボックス 186"/>
        <xdr:cNvSpPr txBox="1"/>
      </xdr:nvSpPr>
      <xdr:spPr>
        <a:xfrm>
          <a:off x="1784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75279</xdr:rowOff>
    </xdr:from>
    <xdr:to>
      <xdr:col>6</xdr:col>
      <xdr:colOff>38100</xdr:colOff>
      <xdr:row>79</xdr:row>
      <xdr:rowOff>5429</xdr:rowOff>
    </xdr:to>
    <xdr:sp macro="" textlink="">
      <xdr:nvSpPr>
        <xdr:cNvPr id="188" name="フローチャート: 判断 187"/>
        <xdr:cNvSpPr/>
      </xdr:nvSpPr>
      <xdr:spPr>
        <a:xfrm>
          <a:off x="1079500" y="1344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21956</xdr:rowOff>
    </xdr:from>
    <xdr:ext cx="469744" cy="259045"/>
    <xdr:sp macro="" textlink="">
      <xdr:nvSpPr>
        <xdr:cNvPr id="189" name="テキスト ボックス 188"/>
        <xdr:cNvSpPr txBox="1"/>
      </xdr:nvSpPr>
      <xdr:spPr>
        <a:xfrm>
          <a:off x="895428" y="132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113112</xdr:rowOff>
    </xdr:from>
    <xdr:to>
      <xdr:col>24</xdr:col>
      <xdr:colOff>114300</xdr:colOff>
      <xdr:row>79</xdr:row>
      <xdr:rowOff>43262</xdr:rowOff>
    </xdr:to>
    <xdr:sp macro="" textlink="">
      <xdr:nvSpPr>
        <xdr:cNvPr id="195" name="楕円 194"/>
        <xdr:cNvSpPr/>
      </xdr:nvSpPr>
      <xdr:spPr>
        <a:xfrm>
          <a:off x="4584700" y="134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28039</xdr:rowOff>
    </xdr:from>
    <xdr:ext cx="469744" cy="259045"/>
    <xdr:sp macro="" textlink="">
      <xdr:nvSpPr>
        <xdr:cNvPr id="196" name="維持補修費該当値テキスト"/>
        <xdr:cNvSpPr txBox="1"/>
      </xdr:nvSpPr>
      <xdr:spPr>
        <a:xfrm>
          <a:off x="4686300" y="134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86804</xdr:rowOff>
    </xdr:from>
    <xdr:to>
      <xdr:col>20</xdr:col>
      <xdr:colOff>38100</xdr:colOff>
      <xdr:row>79</xdr:row>
      <xdr:rowOff>16954</xdr:rowOff>
    </xdr:to>
    <xdr:sp macro="" textlink="">
      <xdr:nvSpPr>
        <xdr:cNvPr id="197" name="楕円 196"/>
        <xdr:cNvSpPr/>
      </xdr:nvSpPr>
      <xdr:spPr>
        <a:xfrm>
          <a:off x="3746500" y="13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8081</xdr:rowOff>
    </xdr:from>
    <xdr:ext cx="469744" cy="259045"/>
    <xdr:sp macro="" textlink="">
      <xdr:nvSpPr>
        <xdr:cNvPr id="198" name="テキスト ボックス 197"/>
        <xdr:cNvSpPr txBox="1"/>
      </xdr:nvSpPr>
      <xdr:spPr>
        <a:xfrm>
          <a:off x="3562428" y="1355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114846</xdr:rowOff>
    </xdr:from>
    <xdr:to>
      <xdr:col>15</xdr:col>
      <xdr:colOff>101600</xdr:colOff>
      <xdr:row>79</xdr:row>
      <xdr:rowOff>44996</xdr:rowOff>
    </xdr:to>
    <xdr:sp macro="" textlink="">
      <xdr:nvSpPr>
        <xdr:cNvPr id="199" name="楕円 198"/>
        <xdr:cNvSpPr/>
      </xdr:nvSpPr>
      <xdr:spPr>
        <a:xfrm>
          <a:off x="2857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36123</xdr:rowOff>
    </xdr:from>
    <xdr:ext cx="469744" cy="259045"/>
    <xdr:sp macro="" textlink="">
      <xdr:nvSpPr>
        <xdr:cNvPr id="200" name="テキスト ボックス 199"/>
        <xdr:cNvSpPr txBox="1"/>
      </xdr:nvSpPr>
      <xdr:spPr>
        <a:xfrm>
          <a:off x="2673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127896</xdr:rowOff>
    </xdr:from>
    <xdr:to>
      <xdr:col>10</xdr:col>
      <xdr:colOff>165100</xdr:colOff>
      <xdr:row>79</xdr:row>
      <xdr:rowOff>58046</xdr:rowOff>
    </xdr:to>
    <xdr:sp macro="" textlink="">
      <xdr:nvSpPr>
        <xdr:cNvPr id="201" name="楕円 200"/>
        <xdr:cNvSpPr/>
      </xdr:nvSpPr>
      <xdr:spPr>
        <a:xfrm>
          <a:off x="1968500" y="13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49173</xdr:rowOff>
    </xdr:from>
    <xdr:ext cx="469744" cy="259045"/>
    <xdr:sp macro="" textlink="">
      <xdr:nvSpPr>
        <xdr:cNvPr id="202" name="テキスト ボックス 201"/>
        <xdr:cNvSpPr txBox="1"/>
      </xdr:nvSpPr>
      <xdr:spPr>
        <a:xfrm>
          <a:off x="1784428" y="135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133992</xdr:rowOff>
    </xdr:from>
    <xdr:to>
      <xdr:col>6</xdr:col>
      <xdr:colOff>38100</xdr:colOff>
      <xdr:row>79</xdr:row>
      <xdr:rowOff>64142</xdr:rowOff>
    </xdr:to>
    <xdr:sp macro="" textlink="">
      <xdr:nvSpPr>
        <xdr:cNvPr id="203" name="楕円 202"/>
        <xdr:cNvSpPr/>
      </xdr:nvSpPr>
      <xdr:spPr>
        <a:xfrm>
          <a:off x="1079500" y="135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55269</xdr:rowOff>
    </xdr:from>
    <xdr:ext cx="469744" cy="259045"/>
    <xdr:sp macro="" textlink="">
      <xdr:nvSpPr>
        <xdr:cNvPr id="204" name="テキスト ボックス 203"/>
        <xdr:cNvSpPr txBox="1"/>
      </xdr:nvSpPr>
      <xdr:spPr>
        <a:xfrm>
          <a:off x="895428" y="135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57772</xdr:rowOff>
    </xdr:from>
    <xdr:to>
      <xdr:col>24</xdr:col>
      <xdr:colOff>63500</xdr:colOff>
      <xdr:row>94</xdr:row>
      <xdr:rowOff>121450</xdr:rowOff>
    </xdr:to>
    <xdr:cxnSp macro="">
      <xdr:nvCxnSpPr>
        <xdr:cNvPr id="234" name="直線コネクタ 233"/>
        <xdr:cNvCxnSpPr/>
      </xdr:nvCxnSpPr>
      <xdr:spPr>
        <a:xfrm flipV="1">
          <a:off x="3797300" y="16174072"/>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121450</xdr:rowOff>
    </xdr:from>
    <xdr:to>
      <xdr:col>19</xdr:col>
      <xdr:colOff>177800</xdr:colOff>
      <xdr:row>95</xdr:row>
      <xdr:rowOff>41593</xdr:rowOff>
    </xdr:to>
    <xdr:cxnSp macro="">
      <xdr:nvCxnSpPr>
        <xdr:cNvPr id="237" name="直線コネクタ 236"/>
        <xdr:cNvCxnSpPr/>
      </xdr:nvCxnSpPr>
      <xdr:spPr>
        <a:xfrm flipV="1">
          <a:off x="2908300" y="16237750"/>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41593</xdr:rowOff>
    </xdr:from>
    <xdr:to>
      <xdr:col>15</xdr:col>
      <xdr:colOff>50800</xdr:colOff>
      <xdr:row>95</xdr:row>
      <xdr:rowOff>157302</xdr:rowOff>
    </xdr:to>
    <xdr:cxnSp macro="">
      <xdr:nvCxnSpPr>
        <xdr:cNvPr id="240" name="直線コネクタ 239"/>
        <xdr:cNvCxnSpPr/>
      </xdr:nvCxnSpPr>
      <xdr:spPr>
        <a:xfrm flipV="1">
          <a:off x="2019300" y="16329343"/>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157302</xdr:rowOff>
    </xdr:from>
    <xdr:to>
      <xdr:col>10</xdr:col>
      <xdr:colOff>114300</xdr:colOff>
      <xdr:row>96</xdr:row>
      <xdr:rowOff>58077</xdr:rowOff>
    </xdr:to>
    <xdr:cxnSp macro="">
      <xdr:nvCxnSpPr>
        <xdr:cNvPr id="243" name="直線コネクタ 242"/>
        <xdr:cNvCxnSpPr/>
      </xdr:nvCxnSpPr>
      <xdr:spPr>
        <a:xfrm flipV="1">
          <a:off x="1130300" y="16445052"/>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4" name="フローチャート: 判断 243"/>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5" name="テキスト ボックス 244"/>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6" name="フローチャート: 判断 245"/>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7" name="テキスト ボックス 246"/>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6972</xdr:rowOff>
    </xdr:from>
    <xdr:to>
      <xdr:col>24</xdr:col>
      <xdr:colOff>114300</xdr:colOff>
      <xdr:row>94</xdr:row>
      <xdr:rowOff>108572</xdr:rowOff>
    </xdr:to>
    <xdr:sp macro="" textlink="">
      <xdr:nvSpPr>
        <xdr:cNvPr id="253" name="楕円 252"/>
        <xdr:cNvSpPr/>
      </xdr:nvSpPr>
      <xdr:spPr>
        <a:xfrm>
          <a:off x="4584700" y="16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29849</xdr:rowOff>
    </xdr:from>
    <xdr:ext cx="599010" cy="259045"/>
    <xdr:sp macro="" textlink="">
      <xdr:nvSpPr>
        <xdr:cNvPr id="254" name="扶助費該当値テキスト"/>
        <xdr:cNvSpPr txBox="1"/>
      </xdr:nvSpPr>
      <xdr:spPr>
        <a:xfrm>
          <a:off x="4686300" y="1597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70650</xdr:rowOff>
    </xdr:from>
    <xdr:to>
      <xdr:col>20</xdr:col>
      <xdr:colOff>38100</xdr:colOff>
      <xdr:row>95</xdr:row>
      <xdr:rowOff>800</xdr:rowOff>
    </xdr:to>
    <xdr:sp macro="" textlink="">
      <xdr:nvSpPr>
        <xdr:cNvPr id="255" name="楕円 254"/>
        <xdr:cNvSpPr/>
      </xdr:nvSpPr>
      <xdr:spPr>
        <a:xfrm>
          <a:off x="3746500" y="161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17327</xdr:rowOff>
    </xdr:from>
    <xdr:ext cx="599010" cy="259045"/>
    <xdr:sp macro="" textlink="">
      <xdr:nvSpPr>
        <xdr:cNvPr id="256" name="テキスト ボックス 255"/>
        <xdr:cNvSpPr txBox="1"/>
      </xdr:nvSpPr>
      <xdr:spPr>
        <a:xfrm>
          <a:off x="3497795" y="159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162243</xdr:rowOff>
    </xdr:from>
    <xdr:to>
      <xdr:col>15</xdr:col>
      <xdr:colOff>101600</xdr:colOff>
      <xdr:row>95</xdr:row>
      <xdr:rowOff>92393</xdr:rowOff>
    </xdr:to>
    <xdr:sp macro="" textlink="">
      <xdr:nvSpPr>
        <xdr:cNvPr id="257" name="楕円 256"/>
        <xdr:cNvSpPr/>
      </xdr:nvSpPr>
      <xdr:spPr>
        <a:xfrm>
          <a:off x="2857500" y="16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108920</xdr:rowOff>
    </xdr:from>
    <xdr:ext cx="599010" cy="259045"/>
    <xdr:sp macro="" textlink="">
      <xdr:nvSpPr>
        <xdr:cNvPr id="258" name="テキスト ボックス 257"/>
        <xdr:cNvSpPr txBox="1"/>
      </xdr:nvSpPr>
      <xdr:spPr>
        <a:xfrm>
          <a:off x="2608795" y="160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106502</xdr:rowOff>
    </xdr:from>
    <xdr:to>
      <xdr:col>10</xdr:col>
      <xdr:colOff>165100</xdr:colOff>
      <xdr:row>96</xdr:row>
      <xdr:rowOff>36652</xdr:rowOff>
    </xdr:to>
    <xdr:sp macro="" textlink="">
      <xdr:nvSpPr>
        <xdr:cNvPr id="259" name="楕円 258"/>
        <xdr:cNvSpPr/>
      </xdr:nvSpPr>
      <xdr:spPr>
        <a:xfrm>
          <a:off x="1968500" y="16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53179</xdr:rowOff>
    </xdr:from>
    <xdr:ext cx="599010" cy="259045"/>
    <xdr:sp macro="" textlink="">
      <xdr:nvSpPr>
        <xdr:cNvPr id="260" name="テキスト ボックス 259"/>
        <xdr:cNvSpPr txBox="1"/>
      </xdr:nvSpPr>
      <xdr:spPr>
        <a:xfrm>
          <a:off x="1719795" y="1616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7277</xdr:rowOff>
    </xdr:from>
    <xdr:to>
      <xdr:col>6</xdr:col>
      <xdr:colOff>38100</xdr:colOff>
      <xdr:row>96</xdr:row>
      <xdr:rowOff>108877</xdr:rowOff>
    </xdr:to>
    <xdr:sp macro="" textlink="">
      <xdr:nvSpPr>
        <xdr:cNvPr id="261" name="楕円 260"/>
        <xdr:cNvSpPr/>
      </xdr:nvSpPr>
      <xdr:spPr>
        <a:xfrm>
          <a:off x="1079500" y="164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125404</xdr:rowOff>
    </xdr:from>
    <xdr:ext cx="534377" cy="259045"/>
    <xdr:sp macro="" textlink="">
      <xdr:nvSpPr>
        <xdr:cNvPr id="262" name="テキスト ボックス 261"/>
        <xdr:cNvSpPr txBox="1"/>
      </xdr:nvSpPr>
      <xdr:spPr>
        <a:xfrm>
          <a:off x="863111" y="162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100495</xdr:rowOff>
    </xdr:from>
    <xdr:to>
      <xdr:col>55</xdr:col>
      <xdr:colOff>0</xdr:colOff>
      <xdr:row>36</xdr:row>
      <xdr:rowOff>104686</xdr:rowOff>
    </xdr:to>
    <xdr:cxnSp macro="">
      <xdr:nvCxnSpPr>
        <xdr:cNvPr id="291" name="直線コネクタ 290"/>
        <xdr:cNvCxnSpPr/>
      </xdr:nvCxnSpPr>
      <xdr:spPr>
        <a:xfrm>
          <a:off x="9639300" y="62726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52131</xdr:rowOff>
    </xdr:from>
    <xdr:to>
      <xdr:col>50</xdr:col>
      <xdr:colOff>114300</xdr:colOff>
      <xdr:row>36</xdr:row>
      <xdr:rowOff>100495</xdr:rowOff>
    </xdr:to>
    <xdr:cxnSp macro="">
      <xdr:nvCxnSpPr>
        <xdr:cNvPr id="294" name="直線コネクタ 293"/>
        <xdr:cNvCxnSpPr/>
      </xdr:nvCxnSpPr>
      <xdr:spPr>
        <a:xfrm>
          <a:off x="8750300" y="6224331"/>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52131</xdr:rowOff>
    </xdr:from>
    <xdr:to>
      <xdr:col>45</xdr:col>
      <xdr:colOff>177800</xdr:colOff>
      <xdr:row>36</xdr:row>
      <xdr:rowOff>108984</xdr:rowOff>
    </xdr:to>
    <xdr:cxnSp macro="">
      <xdr:nvCxnSpPr>
        <xdr:cNvPr id="297" name="直線コネクタ 296"/>
        <xdr:cNvCxnSpPr/>
      </xdr:nvCxnSpPr>
      <xdr:spPr>
        <a:xfrm flipV="1">
          <a:off x="7861300" y="6224331"/>
          <a:ext cx="889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108984</xdr:rowOff>
    </xdr:from>
    <xdr:to>
      <xdr:col>41</xdr:col>
      <xdr:colOff>50800</xdr:colOff>
      <xdr:row>37</xdr:row>
      <xdr:rowOff>2068</xdr:rowOff>
    </xdr:to>
    <xdr:cxnSp macro="">
      <xdr:nvCxnSpPr>
        <xdr:cNvPr id="300" name="直線コネクタ 299"/>
        <xdr:cNvCxnSpPr/>
      </xdr:nvCxnSpPr>
      <xdr:spPr>
        <a:xfrm flipV="1">
          <a:off x="6972300" y="6281184"/>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1" name="フローチャート: 判断 300"/>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54990</xdr:rowOff>
    </xdr:from>
    <xdr:ext cx="534377" cy="259045"/>
    <xdr:sp macro="" textlink="">
      <xdr:nvSpPr>
        <xdr:cNvPr id="302" name="テキスト ボックス 301"/>
        <xdr:cNvSpPr txBox="1"/>
      </xdr:nvSpPr>
      <xdr:spPr>
        <a:xfrm>
          <a:off x="7594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3" name="フローチャート: 判断 302"/>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55067</xdr:rowOff>
    </xdr:from>
    <xdr:ext cx="534377" cy="259045"/>
    <xdr:sp macro="" textlink="">
      <xdr:nvSpPr>
        <xdr:cNvPr id="304" name="テキスト ボックス 303"/>
        <xdr:cNvSpPr txBox="1"/>
      </xdr:nvSpPr>
      <xdr:spPr>
        <a:xfrm>
          <a:off x="6705111" y="63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53886</xdr:rowOff>
    </xdr:from>
    <xdr:to>
      <xdr:col>55</xdr:col>
      <xdr:colOff>50800</xdr:colOff>
      <xdr:row>36</xdr:row>
      <xdr:rowOff>155486</xdr:rowOff>
    </xdr:to>
    <xdr:sp macro="" textlink="">
      <xdr:nvSpPr>
        <xdr:cNvPr id="310" name="楕円 309"/>
        <xdr:cNvSpPr/>
      </xdr:nvSpPr>
      <xdr:spPr>
        <a:xfrm>
          <a:off x="10426700" y="62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32313</xdr:rowOff>
    </xdr:from>
    <xdr:ext cx="534377" cy="259045"/>
    <xdr:sp macro="" textlink="">
      <xdr:nvSpPr>
        <xdr:cNvPr id="311" name="補助費等該当値テキスト"/>
        <xdr:cNvSpPr txBox="1"/>
      </xdr:nvSpPr>
      <xdr:spPr>
        <a:xfrm>
          <a:off x="10528300" y="62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49695</xdr:rowOff>
    </xdr:from>
    <xdr:to>
      <xdr:col>50</xdr:col>
      <xdr:colOff>165100</xdr:colOff>
      <xdr:row>36</xdr:row>
      <xdr:rowOff>151295</xdr:rowOff>
    </xdr:to>
    <xdr:sp macro="" textlink="">
      <xdr:nvSpPr>
        <xdr:cNvPr id="312" name="楕円 311"/>
        <xdr:cNvSpPr/>
      </xdr:nvSpPr>
      <xdr:spPr>
        <a:xfrm>
          <a:off x="9588500" y="62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142422</xdr:rowOff>
    </xdr:from>
    <xdr:ext cx="534377" cy="259045"/>
    <xdr:sp macro="" textlink="">
      <xdr:nvSpPr>
        <xdr:cNvPr id="313" name="テキスト ボックス 312"/>
        <xdr:cNvSpPr txBox="1"/>
      </xdr:nvSpPr>
      <xdr:spPr>
        <a:xfrm>
          <a:off x="9372111" y="63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1331</xdr:rowOff>
    </xdr:from>
    <xdr:to>
      <xdr:col>46</xdr:col>
      <xdr:colOff>38100</xdr:colOff>
      <xdr:row>36</xdr:row>
      <xdr:rowOff>102931</xdr:rowOff>
    </xdr:to>
    <xdr:sp macro="" textlink="">
      <xdr:nvSpPr>
        <xdr:cNvPr id="314" name="楕円 313"/>
        <xdr:cNvSpPr/>
      </xdr:nvSpPr>
      <xdr:spPr>
        <a:xfrm>
          <a:off x="8699500" y="61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119458</xdr:rowOff>
    </xdr:from>
    <xdr:ext cx="534377" cy="259045"/>
    <xdr:sp macro="" textlink="">
      <xdr:nvSpPr>
        <xdr:cNvPr id="315" name="テキスト ボックス 314"/>
        <xdr:cNvSpPr txBox="1"/>
      </xdr:nvSpPr>
      <xdr:spPr>
        <a:xfrm>
          <a:off x="8483111" y="5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58184</xdr:rowOff>
    </xdr:from>
    <xdr:to>
      <xdr:col>41</xdr:col>
      <xdr:colOff>101600</xdr:colOff>
      <xdr:row>36</xdr:row>
      <xdr:rowOff>159784</xdr:rowOff>
    </xdr:to>
    <xdr:sp macro="" textlink="">
      <xdr:nvSpPr>
        <xdr:cNvPr id="316" name="楕円 315"/>
        <xdr:cNvSpPr/>
      </xdr:nvSpPr>
      <xdr:spPr>
        <a:xfrm>
          <a:off x="7810500" y="62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4861</xdr:rowOff>
    </xdr:from>
    <xdr:ext cx="534377" cy="259045"/>
    <xdr:sp macro="" textlink="">
      <xdr:nvSpPr>
        <xdr:cNvPr id="317" name="テキスト ボックス 316"/>
        <xdr:cNvSpPr txBox="1"/>
      </xdr:nvSpPr>
      <xdr:spPr>
        <a:xfrm>
          <a:off x="7594111" y="60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122718</xdr:rowOff>
    </xdr:from>
    <xdr:to>
      <xdr:col>36</xdr:col>
      <xdr:colOff>165100</xdr:colOff>
      <xdr:row>37</xdr:row>
      <xdr:rowOff>52868</xdr:rowOff>
    </xdr:to>
    <xdr:sp macro="" textlink="">
      <xdr:nvSpPr>
        <xdr:cNvPr id="318" name="楕円 317"/>
        <xdr:cNvSpPr/>
      </xdr:nvSpPr>
      <xdr:spPr>
        <a:xfrm>
          <a:off x="6921500" y="62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69395</xdr:rowOff>
    </xdr:from>
    <xdr:ext cx="534377" cy="259045"/>
    <xdr:sp macro="" textlink="">
      <xdr:nvSpPr>
        <xdr:cNvPr id="319" name="テキスト ボックス 318"/>
        <xdr:cNvSpPr txBox="1"/>
      </xdr:nvSpPr>
      <xdr:spPr>
        <a:xfrm>
          <a:off x="6705111" y="60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143632</xdr:rowOff>
    </xdr:from>
    <xdr:to>
      <xdr:col>55</xdr:col>
      <xdr:colOff>0</xdr:colOff>
      <xdr:row>56</xdr:row>
      <xdr:rowOff>115336</xdr:rowOff>
    </xdr:to>
    <xdr:cxnSp macro="">
      <xdr:nvCxnSpPr>
        <xdr:cNvPr id="346" name="直線コネクタ 345"/>
        <xdr:cNvCxnSpPr/>
      </xdr:nvCxnSpPr>
      <xdr:spPr>
        <a:xfrm flipV="1">
          <a:off x="9639300" y="9573382"/>
          <a:ext cx="8382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90332</xdr:rowOff>
    </xdr:from>
    <xdr:to>
      <xdr:col>50</xdr:col>
      <xdr:colOff>114300</xdr:colOff>
      <xdr:row>56</xdr:row>
      <xdr:rowOff>115336</xdr:rowOff>
    </xdr:to>
    <xdr:cxnSp macro="">
      <xdr:nvCxnSpPr>
        <xdr:cNvPr id="349" name="直線コネクタ 348"/>
        <xdr:cNvCxnSpPr/>
      </xdr:nvCxnSpPr>
      <xdr:spPr>
        <a:xfrm>
          <a:off x="8750300" y="9691532"/>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56380</xdr:rowOff>
    </xdr:from>
    <xdr:to>
      <xdr:col>45</xdr:col>
      <xdr:colOff>177800</xdr:colOff>
      <xdr:row>56</xdr:row>
      <xdr:rowOff>90332</xdr:rowOff>
    </xdr:to>
    <xdr:cxnSp macro="">
      <xdr:nvCxnSpPr>
        <xdr:cNvPr id="352" name="直線コネクタ 351"/>
        <xdr:cNvCxnSpPr/>
      </xdr:nvCxnSpPr>
      <xdr:spPr>
        <a:xfrm>
          <a:off x="7861300" y="9657580"/>
          <a:ext cx="8890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56380</xdr:rowOff>
    </xdr:from>
    <xdr:to>
      <xdr:col>41</xdr:col>
      <xdr:colOff>50800</xdr:colOff>
      <xdr:row>56</xdr:row>
      <xdr:rowOff>56645</xdr:rowOff>
    </xdr:to>
    <xdr:cxnSp macro="">
      <xdr:nvCxnSpPr>
        <xdr:cNvPr id="355" name="直線コネクタ 354"/>
        <xdr:cNvCxnSpPr/>
      </xdr:nvCxnSpPr>
      <xdr:spPr>
        <a:xfrm flipV="1">
          <a:off x="6972300" y="9657580"/>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130103</xdr:rowOff>
    </xdr:from>
    <xdr:to>
      <xdr:col>41</xdr:col>
      <xdr:colOff>101600</xdr:colOff>
      <xdr:row>57</xdr:row>
      <xdr:rowOff>60253</xdr:rowOff>
    </xdr:to>
    <xdr:sp macro="" textlink="">
      <xdr:nvSpPr>
        <xdr:cNvPr id="356" name="フローチャート: 判断 355"/>
        <xdr:cNvSpPr/>
      </xdr:nvSpPr>
      <xdr:spPr>
        <a:xfrm>
          <a:off x="7810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51380</xdr:rowOff>
    </xdr:from>
    <xdr:ext cx="534377" cy="259045"/>
    <xdr:sp macro="" textlink="">
      <xdr:nvSpPr>
        <xdr:cNvPr id="357" name="テキスト ボックス 356"/>
        <xdr:cNvSpPr txBox="1"/>
      </xdr:nvSpPr>
      <xdr:spPr>
        <a:xfrm>
          <a:off x="7594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113771</xdr:rowOff>
    </xdr:from>
    <xdr:to>
      <xdr:col>36</xdr:col>
      <xdr:colOff>165100</xdr:colOff>
      <xdr:row>57</xdr:row>
      <xdr:rowOff>43921</xdr:rowOff>
    </xdr:to>
    <xdr:sp macro="" textlink="">
      <xdr:nvSpPr>
        <xdr:cNvPr id="358" name="フローチャート: 判断 357"/>
        <xdr:cNvSpPr/>
      </xdr:nvSpPr>
      <xdr:spPr>
        <a:xfrm>
          <a:off x="6921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35048</xdr:rowOff>
    </xdr:from>
    <xdr:ext cx="534377" cy="259045"/>
    <xdr:sp macro="" textlink="">
      <xdr:nvSpPr>
        <xdr:cNvPr id="359" name="テキスト ボックス 358"/>
        <xdr:cNvSpPr txBox="1"/>
      </xdr:nvSpPr>
      <xdr:spPr>
        <a:xfrm>
          <a:off x="6705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92832</xdr:rowOff>
    </xdr:from>
    <xdr:to>
      <xdr:col>55</xdr:col>
      <xdr:colOff>50800</xdr:colOff>
      <xdr:row>56</xdr:row>
      <xdr:rowOff>22982</xdr:rowOff>
    </xdr:to>
    <xdr:sp macro="" textlink="">
      <xdr:nvSpPr>
        <xdr:cNvPr id="365" name="楕円 364"/>
        <xdr:cNvSpPr/>
      </xdr:nvSpPr>
      <xdr:spPr>
        <a:xfrm>
          <a:off x="10426700" y="95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115709</xdr:rowOff>
    </xdr:from>
    <xdr:ext cx="599010" cy="259045"/>
    <xdr:sp macro="" textlink="">
      <xdr:nvSpPr>
        <xdr:cNvPr id="366" name="普通建設事業費該当値テキスト"/>
        <xdr:cNvSpPr txBox="1"/>
      </xdr:nvSpPr>
      <xdr:spPr>
        <a:xfrm>
          <a:off x="10528300" y="937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64536</xdr:rowOff>
    </xdr:from>
    <xdr:to>
      <xdr:col>50</xdr:col>
      <xdr:colOff>165100</xdr:colOff>
      <xdr:row>56</xdr:row>
      <xdr:rowOff>166136</xdr:rowOff>
    </xdr:to>
    <xdr:sp macro="" textlink="">
      <xdr:nvSpPr>
        <xdr:cNvPr id="367" name="楕円 366"/>
        <xdr:cNvSpPr/>
      </xdr:nvSpPr>
      <xdr:spPr>
        <a:xfrm>
          <a:off x="9588500" y="96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157263</xdr:rowOff>
    </xdr:from>
    <xdr:ext cx="534377" cy="259045"/>
    <xdr:sp macro="" textlink="">
      <xdr:nvSpPr>
        <xdr:cNvPr id="368" name="テキスト ボックス 367"/>
        <xdr:cNvSpPr txBox="1"/>
      </xdr:nvSpPr>
      <xdr:spPr>
        <a:xfrm>
          <a:off x="9372111" y="97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39532</xdr:rowOff>
    </xdr:from>
    <xdr:to>
      <xdr:col>46</xdr:col>
      <xdr:colOff>38100</xdr:colOff>
      <xdr:row>56</xdr:row>
      <xdr:rowOff>141132</xdr:rowOff>
    </xdr:to>
    <xdr:sp macro="" textlink="">
      <xdr:nvSpPr>
        <xdr:cNvPr id="369" name="楕円 368"/>
        <xdr:cNvSpPr/>
      </xdr:nvSpPr>
      <xdr:spPr>
        <a:xfrm>
          <a:off x="8699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132259</xdr:rowOff>
    </xdr:from>
    <xdr:ext cx="534377" cy="259045"/>
    <xdr:sp macro="" textlink="">
      <xdr:nvSpPr>
        <xdr:cNvPr id="370" name="テキスト ボックス 369"/>
        <xdr:cNvSpPr txBox="1"/>
      </xdr:nvSpPr>
      <xdr:spPr>
        <a:xfrm>
          <a:off x="8483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5580</xdr:rowOff>
    </xdr:from>
    <xdr:to>
      <xdr:col>41</xdr:col>
      <xdr:colOff>101600</xdr:colOff>
      <xdr:row>56</xdr:row>
      <xdr:rowOff>107180</xdr:rowOff>
    </xdr:to>
    <xdr:sp macro="" textlink="">
      <xdr:nvSpPr>
        <xdr:cNvPr id="371" name="楕円 370"/>
        <xdr:cNvSpPr/>
      </xdr:nvSpPr>
      <xdr:spPr>
        <a:xfrm>
          <a:off x="7810500" y="9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123707</xdr:rowOff>
    </xdr:from>
    <xdr:ext cx="534377" cy="259045"/>
    <xdr:sp macro="" textlink="">
      <xdr:nvSpPr>
        <xdr:cNvPr id="372" name="テキスト ボックス 371"/>
        <xdr:cNvSpPr txBox="1"/>
      </xdr:nvSpPr>
      <xdr:spPr>
        <a:xfrm>
          <a:off x="7594111" y="93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5845</xdr:rowOff>
    </xdr:from>
    <xdr:to>
      <xdr:col>36</xdr:col>
      <xdr:colOff>165100</xdr:colOff>
      <xdr:row>56</xdr:row>
      <xdr:rowOff>107445</xdr:rowOff>
    </xdr:to>
    <xdr:sp macro="" textlink="">
      <xdr:nvSpPr>
        <xdr:cNvPr id="373" name="楕円 372"/>
        <xdr:cNvSpPr/>
      </xdr:nvSpPr>
      <xdr:spPr>
        <a:xfrm>
          <a:off x="6921500" y="96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123972</xdr:rowOff>
    </xdr:from>
    <xdr:ext cx="534377" cy="259045"/>
    <xdr:sp macro="" textlink="">
      <xdr:nvSpPr>
        <xdr:cNvPr id="374" name="テキスト ボックス 373"/>
        <xdr:cNvSpPr txBox="1"/>
      </xdr:nvSpPr>
      <xdr:spPr>
        <a:xfrm>
          <a:off x="6705111" y="93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5947</xdr:rowOff>
    </xdr:from>
    <xdr:to>
      <xdr:col>55</xdr:col>
      <xdr:colOff>0</xdr:colOff>
      <xdr:row>79</xdr:row>
      <xdr:rowOff>31790</xdr:rowOff>
    </xdr:to>
    <xdr:cxnSp macro="">
      <xdr:nvCxnSpPr>
        <xdr:cNvPr id="405" name="直線コネクタ 404"/>
        <xdr:cNvCxnSpPr/>
      </xdr:nvCxnSpPr>
      <xdr:spPr>
        <a:xfrm flipV="1">
          <a:off x="9639300" y="13379047"/>
          <a:ext cx="838200" cy="1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67712</xdr:rowOff>
    </xdr:from>
    <xdr:to>
      <xdr:col>50</xdr:col>
      <xdr:colOff>114300</xdr:colOff>
      <xdr:row>79</xdr:row>
      <xdr:rowOff>31790</xdr:rowOff>
    </xdr:to>
    <xdr:cxnSp macro="">
      <xdr:nvCxnSpPr>
        <xdr:cNvPr id="408" name="直線コネクタ 407"/>
        <xdr:cNvCxnSpPr/>
      </xdr:nvCxnSpPr>
      <xdr:spPr>
        <a:xfrm>
          <a:off x="8750300" y="13097912"/>
          <a:ext cx="889000" cy="4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67712</xdr:rowOff>
    </xdr:from>
    <xdr:to>
      <xdr:col>45</xdr:col>
      <xdr:colOff>177800</xdr:colOff>
      <xdr:row>76</xdr:row>
      <xdr:rowOff>159643</xdr:rowOff>
    </xdr:to>
    <xdr:cxnSp macro="">
      <xdr:nvCxnSpPr>
        <xdr:cNvPr id="411" name="直線コネクタ 410"/>
        <xdr:cNvCxnSpPr/>
      </xdr:nvCxnSpPr>
      <xdr:spPr>
        <a:xfrm flipV="1">
          <a:off x="7861300" y="13097912"/>
          <a:ext cx="889000" cy="9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14" name="フローチャート: 判断 413"/>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15" name="テキスト ボックス 414"/>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126597</xdr:rowOff>
    </xdr:from>
    <xdr:to>
      <xdr:col>55</xdr:col>
      <xdr:colOff>50800</xdr:colOff>
      <xdr:row>78</xdr:row>
      <xdr:rowOff>56747</xdr:rowOff>
    </xdr:to>
    <xdr:sp macro="" textlink="">
      <xdr:nvSpPr>
        <xdr:cNvPr id="421" name="楕円 420"/>
        <xdr:cNvSpPr/>
      </xdr:nvSpPr>
      <xdr:spPr>
        <a:xfrm>
          <a:off x="10426700" y="133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105024</xdr:rowOff>
    </xdr:from>
    <xdr:ext cx="534377" cy="259045"/>
    <xdr:sp macro="" textlink="">
      <xdr:nvSpPr>
        <xdr:cNvPr id="422" name="普通建設事業費 （ うち新規整備　）該当値テキスト"/>
        <xdr:cNvSpPr txBox="1"/>
      </xdr:nvSpPr>
      <xdr:spPr>
        <a:xfrm>
          <a:off x="10528300" y="133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152440</xdr:rowOff>
    </xdr:from>
    <xdr:to>
      <xdr:col>50</xdr:col>
      <xdr:colOff>165100</xdr:colOff>
      <xdr:row>79</xdr:row>
      <xdr:rowOff>82590</xdr:rowOff>
    </xdr:to>
    <xdr:sp macro="" textlink="">
      <xdr:nvSpPr>
        <xdr:cNvPr id="423" name="楕円 422"/>
        <xdr:cNvSpPr/>
      </xdr:nvSpPr>
      <xdr:spPr>
        <a:xfrm>
          <a:off x="9588500" y="135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73717</xdr:rowOff>
    </xdr:from>
    <xdr:ext cx="469744" cy="259045"/>
    <xdr:sp macro="" textlink="">
      <xdr:nvSpPr>
        <xdr:cNvPr id="424" name="テキスト ボックス 423"/>
        <xdr:cNvSpPr txBox="1"/>
      </xdr:nvSpPr>
      <xdr:spPr>
        <a:xfrm>
          <a:off x="9404428" y="136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16912</xdr:rowOff>
    </xdr:from>
    <xdr:to>
      <xdr:col>46</xdr:col>
      <xdr:colOff>38100</xdr:colOff>
      <xdr:row>76</xdr:row>
      <xdr:rowOff>118512</xdr:rowOff>
    </xdr:to>
    <xdr:sp macro="" textlink="">
      <xdr:nvSpPr>
        <xdr:cNvPr id="425" name="楕円 424"/>
        <xdr:cNvSpPr/>
      </xdr:nvSpPr>
      <xdr:spPr>
        <a:xfrm>
          <a:off x="8699500" y="13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135040</xdr:rowOff>
    </xdr:from>
    <xdr:ext cx="534377" cy="259045"/>
    <xdr:sp macro="" textlink="">
      <xdr:nvSpPr>
        <xdr:cNvPr id="426" name="テキスト ボックス 425"/>
        <xdr:cNvSpPr txBox="1"/>
      </xdr:nvSpPr>
      <xdr:spPr>
        <a:xfrm>
          <a:off x="8483111" y="1282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108843</xdr:rowOff>
    </xdr:from>
    <xdr:to>
      <xdr:col>41</xdr:col>
      <xdr:colOff>101600</xdr:colOff>
      <xdr:row>77</xdr:row>
      <xdr:rowOff>38993</xdr:rowOff>
    </xdr:to>
    <xdr:sp macro="" textlink="">
      <xdr:nvSpPr>
        <xdr:cNvPr id="427" name="楕円 426"/>
        <xdr:cNvSpPr/>
      </xdr:nvSpPr>
      <xdr:spPr>
        <a:xfrm>
          <a:off x="7810500" y="13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55520</xdr:rowOff>
    </xdr:from>
    <xdr:ext cx="534377" cy="259045"/>
    <xdr:sp macro="" textlink="">
      <xdr:nvSpPr>
        <xdr:cNvPr id="428" name="テキスト ボックス 427"/>
        <xdr:cNvSpPr txBox="1"/>
      </xdr:nvSpPr>
      <xdr:spPr>
        <a:xfrm>
          <a:off x="7594111" y="129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29141</xdr:rowOff>
    </xdr:from>
    <xdr:to>
      <xdr:col>55</xdr:col>
      <xdr:colOff>0</xdr:colOff>
      <xdr:row>96</xdr:row>
      <xdr:rowOff>110798</xdr:rowOff>
    </xdr:to>
    <xdr:cxnSp macro="">
      <xdr:nvCxnSpPr>
        <xdr:cNvPr id="457" name="直線コネクタ 456"/>
        <xdr:cNvCxnSpPr/>
      </xdr:nvCxnSpPr>
      <xdr:spPr>
        <a:xfrm flipV="1">
          <a:off x="9639300" y="16488341"/>
          <a:ext cx="838200" cy="8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110798</xdr:rowOff>
    </xdr:from>
    <xdr:to>
      <xdr:col>50</xdr:col>
      <xdr:colOff>114300</xdr:colOff>
      <xdr:row>98</xdr:row>
      <xdr:rowOff>59865</xdr:rowOff>
    </xdr:to>
    <xdr:cxnSp macro="">
      <xdr:nvCxnSpPr>
        <xdr:cNvPr id="460" name="直線コネクタ 459"/>
        <xdr:cNvCxnSpPr/>
      </xdr:nvCxnSpPr>
      <xdr:spPr>
        <a:xfrm flipV="1">
          <a:off x="8750300" y="16569998"/>
          <a:ext cx="889000" cy="29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170408</xdr:rowOff>
    </xdr:from>
    <xdr:to>
      <xdr:col>45</xdr:col>
      <xdr:colOff>177800</xdr:colOff>
      <xdr:row>98</xdr:row>
      <xdr:rowOff>59865</xdr:rowOff>
    </xdr:to>
    <xdr:cxnSp macro="">
      <xdr:nvCxnSpPr>
        <xdr:cNvPr id="463" name="直線コネクタ 462"/>
        <xdr:cNvCxnSpPr/>
      </xdr:nvCxnSpPr>
      <xdr:spPr>
        <a:xfrm>
          <a:off x="7861300" y="16801058"/>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121644</xdr:rowOff>
    </xdr:from>
    <xdr:to>
      <xdr:col>41</xdr:col>
      <xdr:colOff>101600</xdr:colOff>
      <xdr:row>98</xdr:row>
      <xdr:rowOff>51794</xdr:rowOff>
    </xdr:to>
    <xdr:sp macro="" textlink="">
      <xdr:nvSpPr>
        <xdr:cNvPr id="466" name="フローチャート: 判断 465"/>
        <xdr:cNvSpPr/>
      </xdr:nvSpPr>
      <xdr:spPr>
        <a:xfrm>
          <a:off x="7810500" y="167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42921</xdr:rowOff>
    </xdr:from>
    <xdr:ext cx="534377" cy="259045"/>
    <xdr:sp macro="" textlink="">
      <xdr:nvSpPr>
        <xdr:cNvPr id="467" name="テキスト ボックス 466"/>
        <xdr:cNvSpPr txBox="1"/>
      </xdr:nvSpPr>
      <xdr:spPr>
        <a:xfrm>
          <a:off x="7594111" y="168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149791</xdr:rowOff>
    </xdr:from>
    <xdr:to>
      <xdr:col>55</xdr:col>
      <xdr:colOff>50800</xdr:colOff>
      <xdr:row>96</xdr:row>
      <xdr:rowOff>79941</xdr:rowOff>
    </xdr:to>
    <xdr:sp macro="" textlink="">
      <xdr:nvSpPr>
        <xdr:cNvPr id="473" name="楕円 472"/>
        <xdr:cNvSpPr/>
      </xdr:nvSpPr>
      <xdr:spPr>
        <a:xfrm>
          <a:off x="10426700" y="164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1218</xdr:rowOff>
    </xdr:from>
    <xdr:ext cx="534377" cy="259045"/>
    <xdr:sp macro="" textlink="">
      <xdr:nvSpPr>
        <xdr:cNvPr id="474" name="普通建設事業費 （ うち更新整備　）該当値テキスト"/>
        <xdr:cNvSpPr txBox="1"/>
      </xdr:nvSpPr>
      <xdr:spPr>
        <a:xfrm>
          <a:off x="10528300" y="162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59998</xdr:rowOff>
    </xdr:from>
    <xdr:to>
      <xdr:col>50</xdr:col>
      <xdr:colOff>165100</xdr:colOff>
      <xdr:row>96</xdr:row>
      <xdr:rowOff>161598</xdr:rowOff>
    </xdr:to>
    <xdr:sp macro="" textlink="">
      <xdr:nvSpPr>
        <xdr:cNvPr id="475" name="楕円 474"/>
        <xdr:cNvSpPr/>
      </xdr:nvSpPr>
      <xdr:spPr>
        <a:xfrm>
          <a:off x="9588500" y="165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6675</xdr:rowOff>
    </xdr:from>
    <xdr:ext cx="534377" cy="259045"/>
    <xdr:sp macro="" textlink="">
      <xdr:nvSpPr>
        <xdr:cNvPr id="476" name="テキスト ボックス 475"/>
        <xdr:cNvSpPr txBox="1"/>
      </xdr:nvSpPr>
      <xdr:spPr>
        <a:xfrm>
          <a:off x="9372111" y="162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9065</xdr:rowOff>
    </xdr:from>
    <xdr:to>
      <xdr:col>46</xdr:col>
      <xdr:colOff>38100</xdr:colOff>
      <xdr:row>98</xdr:row>
      <xdr:rowOff>110665</xdr:rowOff>
    </xdr:to>
    <xdr:sp macro="" textlink="">
      <xdr:nvSpPr>
        <xdr:cNvPr id="477" name="楕円 476"/>
        <xdr:cNvSpPr/>
      </xdr:nvSpPr>
      <xdr:spPr>
        <a:xfrm>
          <a:off x="8699500" y="168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101792</xdr:rowOff>
    </xdr:from>
    <xdr:ext cx="534377" cy="259045"/>
    <xdr:sp macro="" textlink="">
      <xdr:nvSpPr>
        <xdr:cNvPr id="478" name="テキスト ボックス 477"/>
        <xdr:cNvSpPr txBox="1"/>
      </xdr:nvSpPr>
      <xdr:spPr>
        <a:xfrm>
          <a:off x="8483111" y="169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119608</xdr:rowOff>
    </xdr:from>
    <xdr:to>
      <xdr:col>41</xdr:col>
      <xdr:colOff>101600</xdr:colOff>
      <xdr:row>98</xdr:row>
      <xdr:rowOff>49758</xdr:rowOff>
    </xdr:to>
    <xdr:sp macro="" textlink="">
      <xdr:nvSpPr>
        <xdr:cNvPr id="479" name="楕円 478"/>
        <xdr:cNvSpPr/>
      </xdr:nvSpPr>
      <xdr:spPr>
        <a:xfrm>
          <a:off x="7810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66285</xdr:rowOff>
    </xdr:from>
    <xdr:ext cx="534377" cy="259045"/>
    <xdr:sp macro="" textlink="">
      <xdr:nvSpPr>
        <xdr:cNvPr id="480" name="テキスト ボックス 479"/>
        <xdr:cNvSpPr txBox="1"/>
      </xdr:nvSpPr>
      <xdr:spPr>
        <a:xfrm>
          <a:off x="7594111" y="165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12103</xdr:rowOff>
    </xdr:from>
    <xdr:to>
      <xdr:col>85</xdr:col>
      <xdr:colOff>127000</xdr:colOff>
      <xdr:row>38</xdr:row>
      <xdr:rowOff>59982</xdr:rowOff>
    </xdr:to>
    <xdr:cxnSp macro="">
      <xdr:nvCxnSpPr>
        <xdr:cNvPr id="509" name="直線コネクタ 508"/>
        <xdr:cNvCxnSpPr/>
      </xdr:nvCxnSpPr>
      <xdr:spPr>
        <a:xfrm flipV="1">
          <a:off x="15481300" y="652720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59982</xdr:rowOff>
    </xdr:from>
    <xdr:to>
      <xdr:col>81</xdr:col>
      <xdr:colOff>50800</xdr:colOff>
      <xdr:row>38</xdr:row>
      <xdr:rowOff>136411</xdr:rowOff>
    </xdr:to>
    <xdr:cxnSp macro="">
      <xdr:nvCxnSpPr>
        <xdr:cNvPr id="512" name="直線コネクタ 511"/>
        <xdr:cNvCxnSpPr/>
      </xdr:nvCxnSpPr>
      <xdr:spPr>
        <a:xfrm flipV="1">
          <a:off x="14592300" y="6575082"/>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136411</xdr:rowOff>
    </xdr:from>
    <xdr:to>
      <xdr:col>76</xdr:col>
      <xdr:colOff>114300</xdr:colOff>
      <xdr:row>39</xdr:row>
      <xdr:rowOff>1969</xdr:rowOff>
    </xdr:to>
    <xdr:cxnSp macro="">
      <xdr:nvCxnSpPr>
        <xdr:cNvPr id="515" name="直線コネクタ 514"/>
        <xdr:cNvCxnSpPr/>
      </xdr:nvCxnSpPr>
      <xdr:spPr>
        <a:xfrm flipV="1">
          <a:off x="13703300" y="665151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128029</xdr:rowOff>
    </xdr:from>
    <xdr:to>
      <xdr:col>71</xdr:col>
      <xdr:colOff>177800</xdr:colOff>
      <xdr:row>39</xdr:row>
      <xdr:rowOff>1969</xdr:rowOff>
    </xdr:to>
    <xdr:cxnSp macro="">
      <xdr:nvCxnSpPr>
        <xdr:cNvPr id="518" name="直線コネクタ 517"/>
        <xdr:cNvCxnSpPr/>
      </xdr:nvCxnSpPr>
      <xdr:spPr>
        <a:xfrm>
          <a:off x="12814300" y="6643129"/>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9" name="フローチャート: 判断 518"/>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20" name="テキスト ボックス 519"/>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21" name="フローチャート: 判断 520"/>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22" name="テキスト ボックス 521"/>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132753</xdr:rowOff>
    </xdr:from>
    <xdr:to>
      <xdr:col>85</xdr:col>
      <xdr:colOff>177800</xdr:colOff>
      <xdr:row>38</xdr:row>
      <xdr:rowOff>62903</xdr:rowOff>
    </xdr:to>
    <xdr:sp macro="" textlink="">
      <xdr:nvSpPr>
        <xdr:cNvPr id="528" name="楕円 527"/>
        <xdr:cNvSpPr/>
      </xdr:nvSpPr>
      <xdr:spPr>
        <a:xfrm>
          <a:off x="162687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155630</xdr:rowOff>
    </xdr:from>
    <xdr:ext cx="534377" cy="259045"/>
    <xdr:sp macro="" textlink="">
      <xdr:nvSpPr>
        <xdr:cNvPr id="529" name="災害復旧事業費該当値テキスト"/>
        <xdr:cNvSpPr txBox="1"/>
      </xdr:nvSpPr>
      <xdr:spPr>
        <a:xfrm>
          <a:off x="16370300" y="63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9182</xdr:rowOff>
    </xdr:from>
    <xdr:to>
      <xdr:col>81</xdr:col>
      <xdr:colOff>101600</xdr:colOff>
      <xdr:row>38</xdr:row>
      <xdr:rowOff>110782</xdr:rowOff>
    </xdr:to>
    <xdr:sp macro="" textlink="">
      <xdr:nvSpPr>
        <xdr:cNvPr id="530" name="楕円 529"/>
        <xdr:cNvSpPr/>
      </xdr:nvSpPr>
      <xdr:spPr>
        <a:xfrm>
          <a:off x="15430500" y="65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127309</xdr:rowOff>
    </xdr:from>
    <xdr:ext cx="534377" cy="259045"/>
    <xdr:sp macro="" textlink="">
      <xdr:nvSpPr>
        <xdr:cNvPr id="531" name="テキスト ボックス 530"/>
        <xdr:cNvSpPr txBox="1"/>
      </xdr:nvSpPr>
      <xdr:spPr>
        <a:xfrm>
          <a:off x="15214111" y="62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85611</xdr:rowOff>
    </xdr:from>
    <xdr:to>
      <xdr:col>76</xdr:col>
      <xdr:colOff>165100</xdr:colOff>
      <xdr:row>39</xdr:row>
      <xdr:rowOff>15761</xdr:rowOff>
    </xdr:to>
    <xdr:sp macro="" textlink="">
      <xdr:nvSpPr>
        <xdr:cNvPr id="532" name="楕円 531"/>
        <xdr:cNvSpPr/>
      </xdr:nvSpPr>
      <xdr:spPr>
        <a:xfrm>
          <a:off x="14541500" y="6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32288</xdr:rowOff>
    </xdr:from>
    <xdr:ext cx="469744" cy="259045"/>
    <xdr:sp macro="" textlink="">
      <xdr:nvSpPr>
        <xdr:cNvPr id="533" name="テキスト ボックス 532"/>
        <xdr:cNvSpPr txBox="1"/>
      </xdr:nvSpPr>
      <xdr:spPr>
        <a:xfrm>
          <a:off x="14357428" y="637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122619</xdr:rowOff>
    </xdr:from>
    <xdr:to>
      <xdr:col>72</xdr:col>
      <xdr:colOff>38100</xdr:colOff>
      <xdr:row>39</xdr:row>
      <xdr:rowOff>52769</xdr:rowOff>
    </xdr:to>
    <xdr:sp macro="" textlink="">
      <xdr:nvSpPr>
        <xdr:cNvPr id="534" name="楕円 533"/>
        <xdr:cNvSpPr/>
      </xdr:nvSpPr>
      <xdr:spPr>
        <a:xfrm>
          <a:off x="13652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43896</xdr:rowOff>
    </xdr:from>
    <xdr:ext cx="469744" cy="259045"/>
    <xdr:sp macro="" textlink="">
      <xdr:nvSpPr>
        <xdr:cNvPr id="535" name="テキスト ボックス 534"/>
        <xdr:cNvSpPr txBox="1"/>
      </xdr:nvSpPr>
      <xdr:spPr>
        <a:xfrm>
          <a:off x="13468428" y="6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77229</xdr:rowOff>
    </xdr:from>
    <xdr:to>
      <xdr:col>67</xdr:col>
      <xdr:colOff>101600</xdr:colOff>
      <xdr:row>39</xdr:row>
      <xdr:rowOff>7379</xdr:rowOff>
    </xdr:to>
    <xdr:sp macro="" textlink="">
      <xdr:nvSpPr>
        <xdr:cNvPr id="536" name="楕円 535"/>
        <xdr:cNvSpPr/>
      </xdr:nvSpPr>
      <xdr:spPr>
        <a:xfrm>
          <a:off x="12763500" y="65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169956</xdr:rowOff>
    </xdr:from>
    <xdr:ext cx="469744" cy="259045"/>
    <xdr:sp macro="" textlink="">
      <xdr:nvSpPr>
        <xdr:cNvPr id="537" name="テキスト ボックス 536"/>
        <xdr:cNvSpPr txBox="1"/>
      </xdr:nvSpPr>
      <xdr:spPr>
        <a:xfrm>
          <a:off x="12579428" y="66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45593</xdr:rowOff>
    </xdr:from>
    <xdr:to>
      <xdr:col>85</xdr:col>
      <xdr:colOff>127000</xdr:colOff>
      <xdr:row>76</xdr:row>
      <xdr:rowOff>80234</xdr:rowOff>
    </xdr:to>
    <xdr:cxnSp macro="">
      <xdr:nvCxnSpPr>
        <xdr:cNvPr id="623" name="直線コネクタ 622"/>
        <xdr:cNvCxnSpPr/>
      </xdr:nvCxnSpPr>
      <xdr:spPr>
        <a:xfrm>
          <a:off x="15481300" y="13075793"/>
          <a:ext cx="8382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45593</xdr:rowOff>
    </xdr:from>
    <xdr:to>
      <xdr:col>81</xdr:col>
      <xdr:colOff>50800</xdr:colOff>
      <xdr:row>76</xdr:row>
      <xdr:rowOff>106736</xdr:rowOff>
    </xdr:to>
    <xdr:cxnSp macro="">
      <xdr:nvCxnSpPr>
        <xdr:cNvPr id="626" name="直線コネクタ 625"/>
        <xdr:cNvCxnSpPr/>
      </xdr:nvCxnSpPr>
      <xdr:spPr>
        <a:xfrm flipV="1">
          <a:off x="14592300" y="13075793"/>
          <a:ext cx="8890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106736</xdr:rowOff>
    </xdr:from>
    <xdr:to>
      <xdr:col>76</xdr:col>
      <xdr:colOff>114300</xdr:colOff>
      <xdr:row>77</xdr:row>
      <xdr:rowOff>40274</xdr:rowOff>
    </xdr:to>
    <xdr:cxnSp macro="">
      <xdr:nvCxnSpPr>
        <xdr:cNvPr id="629" name="直線コネクタ 628"/>
        <xdr:cNvCxnSpPr/>
      </xdr:nvCxnSpPr>
      <xdr:spPr>
        <a:xfrm flipV="1">
          <a:off x="13703300" y="13136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38453</xdr:rowOff>
    </xdr:from>
    <xdr:to>
      <xdr:col>71</xdr:col>
      <xdr:colOff>177800</xdr:colOff>
      <xdr:row>77</xdr:row>
      <xdr:rowOff>40274</xdr:rowOff>
    </xdr:to>
    <xdr:cxnSp macro="">
      <xdr:nvCxnSpPr>
        <xdr:cNvPr id="632" name="直線コネクタ 631"/>
        <xdr:cNvCxnSpPr/>
      </xdr:nvCxnSpPr>
      <xdr:spPr>
        <a:xfrm>
          <a:off x="12814300" y="13240103"/>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160810</xdr:rowOff>
    </xdr:from>
    <xdr:to>
      <xdr:col>72</xdr:col>
      <xdr:colOff>38100</xdr:colOff>
      <xdr:row>78</xdr:row>
      <xdr:rowOff>90960</xdr:rowOff>
    </xdr:to>
    <xdr:sp macro="" textlink="">
      <xdr:nvSpPr>
        <xdr:cNvPr id="633" name="フローチャート: 判断 632"/>
        <xdr:cNvSpPr/>
      </xdr:nvSpPr>
      <xdr:spPr>
        <a:xfrm>
          <a:off x="13652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82087</xdr:rowOff>
    </xdr:from>
    <xdr:ext cx="534377" cy="259045"/>
    <xdr:sp macro="" textlink="">
      <xdr:nvSpPr>
        <xdr:cNvPr id="634" name="テキスト ボックス 633"/>
        <xdr:cNvSpPr txBox="1"/>
      </xdr:nvSpPr>
      <xdr:spPr>
        <a:xfrm>
          <a:off x="13436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158372</xdr:rowOff>
    </xdr:from>
    <xdr:to>
      <xdr:col>67</xdr:col>
      <xdr:colOff>101600</xdr:colOff>
      <xdr:row>78</xdr:row>
      <xdr:rowOff>88522</xdr:rowOff>
    </xdr:to>
    <xdr:sp macro="" textlink="">
      <xdr:nvSpPr>
        <xdr:cNvPr id="635" name="フローチャート: 判断 634"/>
        <xdr:cNvSpPr/>
      </xdr:nvSpPr>
      <xdr:spPr>
        <a:xfrm>
          <a:off x="12763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79649</xdr:rowOff>
    </xdr:from>
    <xdr:ext cx="534377" cy="259045"/>
    <xdr:sp macro="" textlink="">
      <xdr:nvSpPr>
        <xdr:cNvPr id="636" name="テキスト ボックス 635"/>
        <xdr:cNvSpPr txBox="1"/>
      </xdr:nvSpPr>
      <xdr:spPr>
        <a:xfrm>
          <a:off x="12547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29434</xdr:rowOff>
    </xdr:from>
    <xdr:to>
      <xdr:col>85</xdr:col>
      <xdr:colOff>177800</xdr:colOff>
      <xdr:row>76</xdr:row>
      <xdr:rowOff>131034</xdr:rowOff>
    </xdr:to>
    <xdr:sp macro="" textlink="">
      <xdr:nvSpPr>
        <xdr:cNvPr id="642" name="楕円 641"/>
        <xdr:cNvSpPr/>
      </xdr:nvSpPr>
      <xdr:spPr>
        <a:xfrm>
          <a:off x="16268700" y="130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52311</xdr:rowOff>
    </xdr:from>
    <xdr:ext cx="599010" cy="259045"/>
    <xdr:sp macro="" textlink="">
      <xdr:nvSpPr>
        <xdr:cNvPr id="643" name="公債費該当値テキスト"/>
        <xdr:cNvSpPr txBox="1"/>
      </xdr:nvSpPr>
      <xdr:spPr>
        <a:xfrm>
          <a:off x="16370300" y="129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166243</xdr:rowOff>
    </xdr:from>
    <xdr:to>
      <xdr:col>81</xdr:col>
      <xdr:colOff>101600</xdr:colOff>
      <xdr:row>76</xdr:row>
      <xdr:rowOff>96393</xdr:rowOff>
    </xdr:to>
    <xdr:sp macro="" textlink="">
      <xdr:nvSpPr>
        <xdr:cNvPr id="644" name="楕円 643"/>
        <xdr:cNvSpPr/>
      </xdr:nvSpPr>
      <xdr:spPr>
        <a:xfrm>
          <a:off x="15430500" y="130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112920</xdr:rowOff>
    </xdr:from>
    <xdr:ext cx="599010" cy="259045"/>
    <xdr:sp macro="" textlink="">
      <xdr:nvSpPr>
        <xdr:cNvPr id="645" name="テキスト ボックス 644"/>
        <xdr:cNvSpPr txBox="1"/>
      </xdr:nvSpPr>
      <xdr:spPr>
        <a:xfrm>
          <a:off x="15181795" y="128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55936</xdr:rowOff>
    </xdr:from>
    <xdr:to>
      <xdr:col>76</xdr:col>
      <xdr:colOff>165100</xdr:colOff>
      <xdr:row>76</xdr:row>
      <xdr:rowOff>157536</xdr:rowOff>
    </xdr:to>
    <xdr:sp macro="" textlink="">
      <xdr:nvSpPr>
        <xdr:cNvPr id="646" name="楕円 645"/>
        <xdr:cNvSpPr/>
      </xdr:nvSpPr>
      <xdr:spPr>
        <a:xfrm>
          <a:off x="14541500" y="130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2613</xdr:rowOff>
    </xdr:from>
    <xdr:ext cx="599010" cy="259045"/>
    <xdr:sp macro="" textlink="">
      <xdr:nvSpPr>
        <xdr:cNvPr id="647" name="テキスト ボックス 646"/>
        <xdr:cNvSpPr txBox="1"/>
      </xdr:nvSpPr>
      <xdr:spPr>
        <a:xfrm>
          <a:off x="14292795" y="1286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160924</xdr:rowOff>
    </xdr:from>
    <xdr:to>
      <xdr:col>72</xdr:col>
      <xdr:colOff>38100</xdr:colOff>
      <xdr:row>77</xdr:row>
      <xdr:rowOff>91074</xdr:rowOff>
    </xdr:to>
    <xdr:sp macro="" textlink="">
      <xdr:nvSpPr>
        <xdr:cNvPr id="648" name="楕円 647"/>
        <xdr:cNvSpPr/>
      </xdr:nvSpPr>
      <xdr:spPr>
        <a:xfrm>
          <a:off x="136525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107601</xdr:rowOff>
    </xdr:from>
    <xdr:ext cx="534377" cy="259045"/>
    <xdr:sp macro="" textlink="">
      <xdr:nvSpPr>
        <xdr:cNvPr id="649" name="テキスト ボックス 648"/>
        <xdr:cNvSpPr txBox="1"/>
      </xdr:nvSpPr>
      <xdr:spPr>
        <a:xfrm>
          <a:off x="13436111" y="129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159103</xdr:rowOff>
    </xdr:from>
    <xdr:to>
      <xdr:col>67</xdr:col>
      <xdr:colOff>101600</xdr:colOff>
      <xdr:row>77</xdr:row>
      <xdr:rowOff>89253</xdr:rowOff>
    </xdr:to>
    <xdr:sp macro="" textlink="">
      <xdr:nvSpPr>
        <xdr:cNvPr id="650" name="楕円 649"/>
        <xdr:cNvSpPr/>
      </xdr:nvSpPr>
      <xdr:spPr>
        <a:xfrm>
          <a:off x="12763500" y="13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105780</xdr:rowOff>
    </xdr:from>
    <xdr:ext cx="534377" cy="259045"/>
    <xdr:sp macro="" textlink="">
      <xdr:nvSpPr>
        <xdr:cNvPr id="651" name="テキスト ボックス 650"/>
        <xdr:cNvSpPr txBox="1"/>
      </xdr:nvSpPr>
      <xdr:spPr>
        <a:xfrm>
          <a:off x="12547111" y="129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122007</xdr:rowOff>
    </xdr:from>
    <xdr:to>
      <xdr:col>85</xdr:col>
      <xdr:colOff>127000</xdr:colOff>
      <xdr:row>99</xdr:row>
      <xdr:rowOff>9170</xdr:rowOff>
    </xdr:to>
    <xdr:cxnSp macro="">
      <xdr:nvCxnSpPr>
        <xdr:cNvPr id="680" name="直線コネクタ 679"/>
        <xdr:cNvCxnSpPr/>
      </xdr:nvCxnSpPr>
      <xdr:spPr>
        <a:xfrm flipV="1">
          <a:off x="15481300" y="16752657"/>
          <a:ext cx="838200" cy="23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35939</xdr:rowOff>
    </xdr:from>
    <xdr:to>
      <xdr:col>81</xdr:col>
      <xdr:colOff>50800</xdr:colOff>
      <xdr:row>99</xdr:row>
      <xdr:rowOff>9170</xdr:rowOff>
    </xdr:to>
    <xdr:cxnSp macro="">
      <xdr:nvCxnSpPr>
        <xdr:cNvPr id="683" name="直線コネクタ 682"/>
        <xdr:cNvCxnSpPr/>
      </xdr:nvCxnSpPr>
      <xdr:spPr>
        <a:xfrm>
          <a:off x="14592300" y="16838039"/>
          <a:ext cx="889000" cy="1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13726</xdr:rowOff>
    </xdr:from>
    <xdr:to>
      <xdr:col>76</xdr:col>
      <xdr:colOff>114300</xdr:colOff>
      <xdr:row>98</xdr:row>
      <xdr:rowOff>35939</xdr:rowOff>
    </xdr:to>
    <xdr:cxnSp macro="">
      <xdr:nvCxnSpPr>
        <xdr:cNvPr id="686" name="直線コネクタ 685"/>
        <xdr:cNvCxnSpPr/>
      </xdr:nvCxnSpPr>
      <xdr:spPr>
        <a:xfrm>
          <a:off x="13703300" y="16644376"/>
          <a:ext cx="889000" cy="19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13726</xdr:rowOff>
    </xdr:from>
    <xdr:to>
      <xdr:col>71</xdr:col>
      <xdr:colOff>177800</xdr:colOff>
      <xdr:row>99</xdr:row>
      <xdr:rowOff>9071</xdr:rowOff>
    </xdr:to>
    <xdr:cxnSp macro="">
      <xdr:nvCxnSpPr>
        <xdr:cNvPr id="689" name="直線コネクタ 688"/>
        <xdr:cNvCxnSpPr/>
      </xdr:nvCxnSpPr>
      <xdr:spPr>
        <a:xfrm flipV="1">
          <a:off x="12814300" y="16644376"/>
          <a:ext cx="889000" cy="3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90" name="フローチャート: 判断 689"/>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117794</xdr:rowOff>
    </xdr:from>
    <xdr:ext cx="534377" cy="259045"/>
    <xdr:sp macro="" textlink="">
      <xdr:nvSpPr>
        <xdr:cNvPr id="691" name="テキスト ボックス 690"/>
        <xdr:cNvSpPr txBox="1"/>
      </xdr:nvSpPr>
      <xdr:spPr>
        <a:xfrm>
          <a:off x="13436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92" name="フローチャート: 判断 691"/>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151568</xdr:rowOff>
    </xdr:from>
    <xdr:ext cx="534377" cy="259045"/>
    <xdr:sp macro="" textlink="">
      <xdr:nvSpPr>
        <xdr:cNvPr id="693" name="テキスト ボックス 692"/>
        <xdr:cNvSpPr txBox="1"/>
      </xdr:nvSpPr>
      <xdr:spPr>
        <a:xfrm>
          <a:off x="12547111" y="166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71207</xdr:rowOff>
    </xdr:from>
    <xdr:to>
      <xdr:col>85</xdr:col>
      <xdr:colOff>177800</xdr:colOff>
      <xdr:row>98</xdr:row>
      <xdr:rowOff>1357</xdr:rowOff>
    </xdr:to>
    <xdr:sp macro="" textlink="">
      <xdr:nvSpPr>
        <xdr:cNvPr id="699" name="楕円 698"/>
        <xdr:cNvSpPr/>
      </xdr:nvSpPr>
      <xdr:spPr>
        <a:xfrm>
          <a:off x="16268700" y="167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94084</xdr:rowOff>
    </xdr:from>
    <xdr:ext cx="534377" cy="259045"/>
    <xdr:sp macro="" textlink="">
      <xdr:nvSpPr>
        <xdr:cNvPr id="700" name="積立金該当値テキスト"/>
        <xdr:cNvSpPr txBox="1"/>
      </xdr:nvSpPr>
      <xdr:spPr>
        <a:xfrm>
          <a:off x="16370300" y="165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129820</xdr:rowOff>
    </xdr:from>
    <xdr:to>
      <xdr:col>81</xdr:col>
      <xdr:colOff>101600</xdr:colOff>
      <xdr:row>99</xdr:row>
      <xdr:rowOff>59970</xdr:rowOff>
    </xdr:to>
    <xdr:sp macro="" textlink="">
      <xdr:nvSpPr>
        <xdr:cNvPr id="701" name="楕円 700"/>
        <xdr:cNvSpPr/>
      </xdr:nvSpPr>
      <xdr:spPr>
        <a:xfrm>
          <a:off x="15430500" y="16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51097</xdr:rowOff>
    </xdr:from>
    <xdr:ext cx="469744" cy="259045"/>
    <xdr:sp macro="" textlink="">
      <xdr:nvSpPr>
        <xdr:cNvPr id="702" name="テキスト ボックス 701"/>
        <xdr:cNvSpPr txBox="1"/>
      </xdr:nvSpPr>
      <xdr:spPr>
        <a:xfrm>
          <a:off x="15246428" y="170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156589</xdr:rowOff>
    </xdr:from>
    <xdr:to>
      <xdr:col>76</xdr:col>
      <xdr:colOff>165100</xdr:colOff>
      <xdr:row>98</xdr:row>
      <xdr:rowOff>86739</xdr:rowOff>
    </xdr:to>
    <xdr:sp macro="" textlink="">
      <xdr:nvSpPr>
        <xdr:cNvPr id="703" name="楕円 702"/>
        <xdr:cNvSpPr/>
      </xdr:nvSpPr>
      <xdr:spPr>
        <a:xfrm>
          <a:off x="14541500" y="16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103266</xdr:rowOff>
    </xdr:from>
    <xdr:ext cx="534377" cy="259045"/>
    <xdr:sp macro="" textlink="">
      <xdr:nvSpPr>
        <xdr:cNvPr id="704" name="テキスト ボックス 703"/>
        <xdr:cNvSpPr txBox="1"/>
      </xdr:nvSpPr>
      <xdr:spPr>
        <a:xfrm>
          <a:off x="14325111" y="165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134376</xdr:rowOff>
    </xdr:from>
    <xdr:to>
      <xdr:col>72</xdr:col>
      <xdr:colOff>38100</xdr:colOff>
      <xdr:row>97</xdr:row>
      <xdr:rowOff>64526</xdr:rowOff>
    </xdr:to>
    <xdr:sp macro="" textlink="">
      <xdr:nvSpPr>
        <xdr:cNvPr id="705" name="楕円 704"/>
        <xdr:cNvSpPr/>
      </xdr:nvSpPr>
      <xdr:spPr>
        <a:xfrm>
          <a:off x="13652500" y="1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81053</xdr:rowOff>
    </xdr:from>
    <xdr:ext cx="534377" cy="259045"/>
    <xdr:sp macro="" textlink="">
      <xdr:nvSpPr>
        <xdr:cNvPr id="706" name="テキスト ボックス 705"/>
        <xdr:cNvSpPr txBox="1"/>
      </xdr:nvSpPr>
      <xdr:spPr>
        <a:xfrm>
          <a:off x="13436111" y="1636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129721</xdr:rowOff>
    </xdr:from>
    <xdr:to>
      <xdr:col>67</xdr:col>
      <xdr:colOff>101600</xdr:colOff>
      <xdr:row>99</xdr:row>
      <xdr:rowOff>59871</xdr:rowOff>
    </xdr:to>
    <xdr:sp macro="" textlink="">
      <xdr:nvSpPr>
        <xdr:cNvPr id="707" name="楕円 706"/>
        <xdr:cNvSpPr/>
      </xdr:nvSpPr>
      <xdr:spPr>
        <a:xfrm>
          <a:off x="12763500" y="169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50998</xdr:rowOff>
    </xdr:from>
    <xdr:ext cx="469744" cy="259045"/>
    <xdr:sp macro="" textlink="">
      <xdr:nvSpPr>
        <xdr:cNvPr id="708" name="テキスト ボックス 707"/>
        <xdr:cNvSpPr txBox="1"/>
      </xdr:nvSpPr>
      <xdr:spPr>
        <a:xfrm>
          <a:off x="12579428" y="1702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25553</xdr:rowOff>
    </xdr:from>
    <xdr:to>
      <xdr:col>111</xdr:col>
      <xdr:colOff>177800</xdr:colOff>
      <xdr:row>39</xdr:row>
      <xdr:rowOff>44450</xdr:rowOff>
    </xdr:to>
    <xdr:cxnSp macro="">
      <xdr:nvCxnSpPr>
        <xdr:cNvPr id="740" name="直線コネクタ 739"/>
        <xdr:cNvCxnSpPr/>
      </xdr:nvCxnSpPr>
      <xdr:spPr>
        <a:xfrm>
          <a:off x="20434300" y="671210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25553</xdr:rowOff>
    </xdr:from>
    <xdr:to>
      <xdr:col>107</xdr:col>
      <xdr:colOff>50800</xdr:colOff>
      <xdr:row>39</xdr:row>
      <xdr:rowOff>44450</xdr:rowOff>
    </xdr:to>
    <xdr:cxnSp macro="">
      <xdr:nvCxnSpPr>
        <xdr:cNvPr id="743" name="直線コネクタ 742"/>
        <xdr:cNvCxnSpPr/>
      </xdr:nvCxnSpPr>
      <xdr:spPr>
        <a:xfrm flipV="1">
          <a:off x="19545300" y="671210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102768</xdr:rowOff>
    </xdr:from>
    <xdr:to>
      <xdr:col>102</xdr:col>
      <xdr:colOff>165100</xdr:colOff>
      <xdr:row>39</xdr:row>
      <xdr:rowOff>32918</xdr:rowOff>
    </xdr:to>
    <xdr:sp macro="" textlink="">
      <xdr:nvSpPr>
        <xdr:cNvPr id="747" name="フローチャート: 判断 746"/>
        <xdr:cNvSpPr/>
      </xdr:nvSpPr>
      <xdr:spPr>
        <a:xfrm>
          <a:off x="19494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49446</xdr:rowOff>
    </xdr:from>
    <xdr:ext cx="469744" cy="259045"/>
    <xdr:sp macro="" textlink="">
      <xdr:nvSpPr>
        <xdr:cNvPr id="748" name="テキスト ボックス 747"/>
        <xdr:cNvSpPr txBox="1"/>
      </xdr:nvSpPr>
      <xdr:spPr>
        <a:xfrm>
          <a:off x="19310428"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111608</xdr:rowOff>
    </xdr:from>
    <xdr:to>
      <xdr:col>98</xdr:col>
      <xdr:colOff>38100</xdr:colOff>
      <xdr:row>39</xdr:row>
      <xdr:rowOff>41758</xdr:rowOff>
    </xdr:to>
    <xdr:sp macro="" textlink="">
      <xdr:nvSpPr>
        <xdr:cNvPr id="749" name="フローチャート: 判断 748"/>
        <xdr:cNvSpPr/>
      </xdr:nvSpPr>
      <xdr:spPr>
        <a:xfrm>
          <a:off x="18605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58285</xdr:rowOff>
    </xdr:from>
    <xdr:ext cx="469744" cy="259045"/>
    <xdr:sp macro="" textlink="">
      <xdr:nvSpPr>
        <xdr:cNvPr id="750" name="テキスト ボックス 749"/>
        <xdr:cNvSpPr txBox="1"/>
      </xdr:nvSpPr>
      <xdr:spPr>
        <a:xfrm>
          <a:off x="18421428"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146203</xdr:rowOff>
    </xdr:from>
    <xdr:to>
      <xdr:col>107</xdr:col>
      <xdr:colOff>101600</xdr:colOff>
      <xdr:row>39</xdr:row>
      <xdr:rowOff>76353</xdr:rowOff>
    </xdr:to>
    <xdr:sp macro="" textlink="">
      <xdr:nvSpPr>
        <xdr:cNvPr id="760" name="楕円 759"/>
        <xdr:cNvSpPr/>
      </xdr:nvSpPr>
      <xdr:spPr>
        <a:xfrm>
          <a:off x="20383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67480</xdr:rowOff>
    </xdr:from>
    <xdr:ext cx="378565" cy="259045"/>
    <xdr:sp macro="" textlink="">
      <xdr:nvSpPr>
        <xdr:cNvPr id="761" name="テキスト ボックス 760"/>
        <xdr:cNvSpPr txBox="1"/>
      </xdr:nvSpPr>
      <xdr:spPr>
        <a:xfrm>
          <a:off x="20245017" y="67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85910</xdr:rowOff>
    </xdr:from>
    <xdr:to>
      <xdr:col>116</xdr:col>
      <xdr:colOff>63500</xdr:colOff>
      <xdr:row>58</xdr:row>
      <xdr:rowOff>127561</xdr:rowOff>
    </xdr:to>
    <xdr:cxnSp macro="">
      <xdr:nvCxnSpPr>
        <xdr:cNvPr id="792" name="直線コネクタ 791"/>
        <xdr:cNvCxnSpPr/>
      </xdr:nvCxnSpPr>
      <xdr:spPr>
        <a:xfrm>
          <a:off x="21323300" y="10030010"/>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85910</xdr:rowOff>
    </xdr:from>
    <xdr:to>
      <xdr:col>111</xdr:col>
      <xdr:colOff>177800</xdr:colOff>
      <xdr:row>58</xdr:row>
      <xdr:rowOff>139700</xdr:rowOff>
    </xdr:to>
    <xdr:cxnSp macro="">
      <xdr:nvCxnSpPr>
        <xdr:cNvPr id="795" name="直線コネクタ 794"/>
        <xdr:cNvCxnSpPr/>
      </xdr:nvCxnSpPr>
      <xdr:spPr>
        <a:xfrm flipV="1">
          <a:off x="20434300" y="10030010"/>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106530</xdr:rowOff>
    </xdr:from>
    <xdr:to>
      <xdr:col>107</xdr:col>
      <xdr:colOff>50800</xdr:colOff>
      <xdr:row>58</xdr:row>
      <xdr:rowOff>139700</xdr:rowOff>
    </xdr:to>
    <xdr:cxnSp macro="">
      <xdr:nvCxnSpPr>
        <xdr:cNvPr id="798" name="直線コネクタ 797"/>
        <xdr:cNvCxnSpPr/>
      </xdr:nvCxnSpPr>
      <xdr:spPr>
        <a:xfrm>
          <a:off x="19545300" y="10050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106530</xdr:rowOff>
    </xdr:from>
    <xdr:to>
      <xdr:col>102</xdr:col>
      <xdr:colOff>114300</xdr:colOff>
      <xdr:row>58</xdr:row>
      <xdr:rowOff>139700</xdr:rowOff>
    </xdr:to>
    <xdr:cxnSp macro="">
      <xdr:nvCxnSpPr>
        <xdr:cNvPr id="801" name="直線コネクタ 800"/>
        <xdr:cNvCxnSpPr/>
      </xdr:nvCxnSpPr>
      <xdr:spPr>
        <a:xfrm flipV="1">
          <a:off x="18656300" y="10050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2" name="フローチャート: 判断 801"/>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82189</xdr:rowOff>
    </xdr:from>
    <xdr:ext cx="469744" cy="259045"/>
    <xdr:sp macro="" textlink="">
      <xdr:nvSpPr>
        <xdr:cNvPr id="803" name="テキスト ボックス 802"/>
        <xdr:cNvSpPr txBox="1"/>
      </xdr:nvSpPr>
      <xdr:spPr>
        <a:xfrm>
          <a:off x="19310428"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4" name="フローチャート: 判断 803"/>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66644</xdr:rowOff>
    </xdr:from>
    <xdr:ext cx="469744" cy="259045"/>
    <xdr:sp macro="" textlink="">
      <xdr:nvSpPr>
        <xdr:cNvPr id="805" name="テキスト ボックス 804"/>
        <xdr:cNvSpPr txBox="1"/>
      </xdr:nvSpPr>
      <xdr:spPr>
        <a:xfrm>
          <a:off x="18421428"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76761</xdr:rowOff>
    </xdr:from>
    <xdr:to>
      <xdr:col>116</xdr:col>
      <xdr:colOff>114300</xdr:colOff>
      <xdr:row>59</xdr:row>
      <xdr:rowOff>6911</xdr:rowOff>
    </xdr:to>
    <xdr:sp macro="" textlink="">
      <xdr:nvSpPr>
        <xdr:cNvPr id="811" name="楕円 810"/>
        <xdr:cNvSpPr/>
      </xdr:nvSpPr>
      <xdr:spPr>
        <a:xfrm>
          <a:off x="22110700" y="100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163138</xdr:rowOff>
    </xdr:from>
    <xdr:ext cx="378565" cy="259045"/>
    <xdr:sp macro="" textlink="">
      <xdr:nvSpPr>
        <xdr:cNvPr id="812" name="貸付金該当値テキスト"/>
        <xdr:cNvSpPr txBox="1"/>
      </xdr:nvSpPr>
      <xdr:spPr>
        <a:xfrm>
          <a:off x="22212300" y="993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35110</xdr:rowOff>
    </xdr:from>
    <xdr:to>
      <xdr:col>112</xdr:col>
      <xdr:colOff>38100</xdr:colOff>
      <xdr:row>58</xdr:row>
      <xdr:rowOff>136710</xdr:rowOff>
    </xdr:to>
    <xdr:sp macro="" textlink="">
      <xdr:nvSpPr>
        <xdr:cNvPr id="813" name="楕円 812"/>
        <xdr:cNvSpPr/>
      </xdr:nvSpPr>
      <xdr:spPr>
        <a:xfrm>
          <a:off x="21272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127837</xdr:rowOff>
    </xdr:from>
    <xdr:ext cx="469744" cy="259045"/>
    <xdr:sp macro="" textlink="">
      <xdr:nvSpPr>
        <xdr:cNvPr id="814" name="テキスト ボックス 813"/>
        <xdr:cNvSpPr txBox="1"/>
      </xdr:nvSpPr>
      <xdr:spPr>
        <a:xfrm>
          <a:off x="21088428" y="100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55730</xdr:rowOff>
    </xdr:from>
    <xdr:to>
      <xdr:col>102</xdr:col>
      <xdr:colOff>165100</xdr:colOff>
      <xdr:row>58</xdr:row>
      <xdr:rowOff>157330</xdr:rowOff>
    </xdr:to>
    <xdr:sp macro="" textlink="">
      <xdr:nvSpPr>
        <xdr:cNvPr id="817" name="楕円 816"/>
        <xdr:cNvSpPr/>
      </xdr:nvSpPr>
      <xdr:spPr>
        <a:xfrm>
          <a:off x="19494500" y="99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148457</xdr:rowOff>
    </xdr:from>
    <xdr:ext cx="469744" cy="259045"/>
    <xdr:sp macro="" textlink="">
      <xdr:nvSpPr>
        <xdr:cNvPr id="818" name="テキスト ボックス 817"/>
        <xdr:cNvSpPr txBox="1"/>
      </xdr:nvSpPr>
      <xdr:spPr>
        <a:xfrm>
          <a:off x="19310428" y="1009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17775</xdr:rowOff>
    </xdr:from>
    <xdr:to>
      <xdr:col>116</xdr:col>
      <xdr:colOff>63500</xdr:colOff>
      <xdr:row>73</xdr:row>
      <xdr:rowOff>19048</xdr:rowOff>
    </xdr:to>
    <xdr:cxnSp macro="">
      <xdr:nvCxnSpPr>
        <xdr:cNvPr id="852" name="直線コネクタ 851"/>
        <xdr:cNvCxnSpPr/>
      </xdr:nvCxnSpPr>
      <xdr:spPr>
        <a:xfrm flipV="1">
          <a:off x="21323300" y="12533625"/>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19048</xdr:rowOff>
    </xdr:from>
    <xdr:to>
      <xdr:col>111</xdr:col>
      <xdr:colOff>177800</xdr:colOff>
      <xdr:row>73</xdr:row>
      <xdr:rowOff>22527</xdr:rowOff>
    </xdr:to>
    <xdr:cxnSp macro="">
      <xdr:nvCxnSpPr>
        <xdr:cNvPr id="855" name="直線コネクタ 854"/>
        <xdr:cNvCxnSpPr/>
      </xdr:nvCxnSpPr>
      <xdr:spPr>
        <a:xfrm flipV="1">
          <a:off x="20434300" y="1253489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22527</xdr:rowOff>
    </xdr:from>
    <xdr:to>
      <xdr:col>107</xdr:col>
      <xdr:colOff>50800</xdr:colOff>
      <xdr:row>74</xdr:row>
      <xdr:rowOff>158625</xdr:rowOff>
    </xdr:to>
    <xdr:cxnSp macro="">
      <xdr:nvCxnSpPr>
        <xdr:cNvPr id="858" name="直線コネクタ 857"/>
        <xdr:cNvCxnSpPr/>
      </xdr:nvCxnSpPr>
      <xdr:spPr>
        <a:xfrm flipV="1">
          <a:off x="19545300" y="12538377"/>
          <a:ext cx="889000" cy="3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158625</xdr:rowOff>
    </xdr:from>
    <xdr:to>
      <xdr:col>102</xdr:col>
      <xdr:colOff>114300</xdr:colOff>
      <xdr:row>75</xdr:row>
      <xdr:rowOff>50873</xdr:rowOff>
    </xdr:to>
    <xdr:cxnSp macro="">
      <xdr:nvCxnSpPr>
        <xdr:cNvPr id="861" name="直線コネクタ 860"/>
        <xdr:cNvCxnSpPr/>
      </xdr:nvCxnSpPr>
      <xdr:spPr>
        <a:xfrm flipV="1">
          <a:off x="18656300" y="12845925"/>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27178</xdr:rowOff>
    </xdr:from>
    <xdr:to>
      <xdr:col>102</xdr:col>
      <xdr:colOff>165100</xdr:colOff>
      <xdr:row>77</xdr:row>
      <xdr:rowOff>128778</xdr:rowOff>
    </xdr:to>
    <xdr:sp macro="" textlink="">
      <xdr:nvSpPr>
        <xdr:cNvPr id="862" name="フローチャート: 判断 861"/>
        <xdr:cNvSpPr/>
      </xdr:nvSpPr>
      <xdr:spPr>
        <a:xfrm>
          <a:off x="19494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63" name="テキスト ボックス 862"/>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39081</xdr:rowOff>
    </xdr:from>
    <xdr:to>
      <xdr:col>98</xdr:col>
      <xdr:colOff>38100</xdr:colOff>
      <xdr:row>77</xdr:row>
      <xdr:rowOff>140681</xdr:rowOff>
    </xdr:to>
    <xdr:sp macro="" textlink="">
      <xdr:nvSpPr>
        <xdr:cNvPr id="864" name="フローチャート: 判断 863"/>
        <xdr:cNvSpPr/>
      </xdr:nvSpPr>
      <xdr:spPr>
        <a:xfrm>
          <a:off x="18605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131808</xdr:rowOff>
    </xdr:from>
    <xdr:ext cx="534377" cy="259045"/>
    <xdr:sp macro="" textlink="">
      <xdr:nvSpPr>
        <xdr:cNvPr id="865" name="テキスト ボックス 864"/>
        <xdr:cNvSpPr txBox="1"/>
      </xdr:nvSpPr>
      <xdr:spPr>
        <a:xfrm>
          <a:off x="18389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138425</xdr:rowOff>
    </xdr:from>
    <xdr:to>
      <xdr:col>116</xdr:col>
      <xdr:colOff>114300</xdr:colOff>
      <xdr:row>73</xdr:row>
      <xdr:rowOff>68575</xdr:rowOff>
    </xdr:to>
    <xdr:sp macro="" textlink="">
      <xdr:nvSpPr>
        <xdr:cNvPr id="871" name="楕円 870"/>
        <xdr:cNvSpPr/>
      </xdr:nvSpPr>
      <xdr:spPr>
        <a:xfrm>
          <a:off x="221107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161302</xdr:rowOff>
    </xdr:from>
    <xdr:ext cx="534377" cy="259045"/>
    <xdr:sp macro="" textlink="">
      <xdr:nvSpPr>
        <xdr:cNvPr id="872" name="繰出金該当値テキスト"/>
        <xdr:cNvSpPr txBox="1"/>
      </xdr:nvSpPr>
      <xdr:spPr>
        <a:xfrm>
          <a:off x="22212300" y="123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139698</xdr:rowOff>
    </xdr:from>
    <xdr:to>
      <xdr:col>112</xdr:col>
      <xdr:colOff>38100</xdr:colOff>
      <xdr:row>73</xdr:row>
      <xdr:rowOff>69848</xdr:rowOff>
    </xdr:to>
    <xdr:sp macro="" textlink="">
      <xdr:nvSpPr>
        <xdr:cNvPr id="873" name="楕円 872"/>
        <xdr:cNvSpPr/>
      </xdr:nvSpPr>
      <xdr:spPr>
        <a:xfrm>
          <a:off x="21272500" y="12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86375</xdr:rowOff>
    </xdr:from>
    <xdr:ext cx="534377" cy="259045"/>
    <xdr:sp macro="" textlink="">
      <xdr:nvSpPr>
        <xdr:cNvPr id="874" name="テキスト ボックス 873"/>
        <xdr:cNvSpPr txBox="1"/>
      </xdr:nvSpPr>
      <xdr:spPr>
        <a:xfrm>
          <a:off x="21056111" y="12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143177</xdr:rowOff>
    </xdr:from>
    <xdr:to>
      <xdr:col>107</xdr:col>
      <xdr:colOff>101600</xdr:colOff>
      <xdr:row>73</xdr:row>
      <xdr:rowOff>73327</xdr:rowOff>
    </xdr:to>
    <xdr:sp macro="" textlink="">
      <xdr:nvSpPr>
        <xdr:cNvPr id="875" name="楕円 874"/>
        <xdr:cNvSpPr/>
      </xdr:nvSpPr>
      <xdr:spPr>
        <a:xfrm>
          <a:off x="20383500" y="124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89854</xdr:rowOff>
    </xdr:from>
    <xdr:ext cx="534377" cy="259045"/>
    <xdr:sp macro="" textlink="">
      <xdr:nvSpPr>
        <xdr:cNvPr id="876" name="テキスト ボックス 875"/>
        <xdr:cNvSpPr txBox="1"/>
      </xdr:nvSpPr>
      <xdr:spPr>
        <a:xfrm>
          <a:off x="20167111" y="122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107825</xdr:rowOff>
    </xdr:from>
    <xdr:to>
      <xdr:col>102</xdr:col>
      <xdr:colOff>165100</xdr:colOff>
      <xdr:row>75</xdr:row>
      <xdr:rowOff>37975</xdr:rowOff>
    </xdr:to>
    <xdr:sp macro="" textlink="">
      <xdr:nvSpPr>
        <xdr:cNvPr id="877" name="楕円 876"/>
        <xdr:cNvSpPr/>
      </xdr:nvSpPr>
      <xdr:spPr>
        <a:xfrm>
          <a:off x="19494500" y="12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54502</xdr:rowOff>
    </xdr:from>
    <xdr:ext cx="534377" cy="259045"/>
    <xdr:sp macro="" textlink="">
      <xdr:nvSpPr>
        <xdr:cNvPr id="878" name="テキスト ボックス 877"/>
        <xdr:cNvSpPr txBox="1"/>
      </xdr:nvSpPr>
      <xdr:spPr>
        <a:xfrm>
          <a:off x="19278111" y="125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xdr:rowOff>
    </xdr:from>
    <xdr:to>
      <xdr:col>98</xdr:col>
      <xdr:colOff>38100</xdr:colOff>
      <xdr:row>75</xdr:row>
      <xdr:rowOff>101673</xdr:rowOff>
    </xdr:to>
    <xdr:sp macro="" textlink="">
      <xdr:nvSpPr>
        <xdr:cNvPr id="879" name="楕円 878"/>
        <xdr:cNvSpPr/>
      </xdr:nvSpPr>
      <xdr:spPr>
        <a:xfrm>
          <a:off x="18605500" y="128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118200</xdr:rowOff>
    </xdr:from>
    <xdr:ext cx="534377" cy="259045"/>
    <xdr:sp macro="" textlink="">
      <xdr:nvSpPr>
        <xdr:cNvPr id="880" name="テキスト ボックス 879"/>
        <xdr:cNvSpPr txBox="1"/>
      </xdr:nvSpPr>
      <xdr:spPr>
        <a:xfrm>
          <a:off x="18389111" y="126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７２０，６２４円となっている。人件費については、合併以降、定員適正化計画に基づき取組んでいるが、住民一人当たりの人件費は、９２，５６５円で前年度と比較すると１．７％の増となっている。これは、決算額は前年度比で減少しているが、人口も減少しているため結果的に住民一人当たり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増加傾向にあり住民一人当たり１２６，４５１円となっている。臨時福祉給付金（年金生活者支援分）や老人ホーム入所措置費などの減がある一方、臨時福祉給付金（経済対策分）や施設型給付事業費などの増により４．１％の増となっ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１１１，６４０円で前年度と比較すると３９．０％の増となっている。増加の主な要因としては、口ノ津港ターミナル整備や戸別受信機設置整備、有家庁舎改修などの大型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１２５，６０８円となっており、前年度と比較すると６．７％の減となっている。これは、後年度の財政負担軽減のため、繰上償還を実施してきた効果であり、今後も平成３４年度まで計画的に繰上償還を実施し、財政基盤の強化及び健全化に取組むこととしている。</a:t>
          </a:r>
        </a:p>
        <a:p>
          <a:r>
            <a:rPr kumimoji="1" lang="ja-JP" altLang="en-US" sz="1300">
              <a:latin typeface="ＭＳ Ｐゴシック" panose="020B0600070205080204" pitchFamily="50" charset="-128"/>
              <a:ea typeface="ＭＳ Ｐゴシック" panose="020B0600070205080204" pitchFamily="50" charset="-128"/>
            </a:rPr>
            <a:t>積立金については、住民一人当たり３４，８２２円となっており、前年度と比較すると６５２．１％の増となっている。これは、繰上償還の財源として減債基金への積み立てや、後年度の学校施設整備の財源として学校施設整備基金を新たに設置して積み立て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47,070
46,772
170.11
35,768,818
33,919,760
1,607,380
18,133,801
21,324,252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152464</xdr:rowOff>
    </xdr:from>
    <xdr:to>
      <xdr:col>24</xdr:col>
      <xdr:colOff>63500</xdr:colOff>
      <xdr:row>36</xdr:row>
      <xdr:rowOff>81597</xdr:rowOff>
    </xdr:to>
    <xdr:cxnSp macro="">
      <xdr:nvCxnSpPr>
        <xdr:cNvPr id="61" name="直線コネクタ 60"/>
        <xdr:cNvCxnSpPr/>
      </xdr:nvCxnSpPr>
      <xdr:spPr>
        <a:xfrm>
          <a:off x="3797300" y="615321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152464</xdr:rowOff>
    </xdr:from>
    <xdr:to>
      <xdr:col>19</xdr:col>
      <xdr:colOff>177800</xdr:colOff>
      <xdr:row>36</xdr:row>
      <xdr:rowOff>48641</xdr:rowOff>
    </xdr:to>
    <xdr:cxnSp macro="">
      <xdr:nvCxnSpPr>
        <xdr:cNvPr id="64" name="直線コネクタ 63"/>
        <xdr:cNvCxnSpPr/>
      </xdr:nvCxnSpPr>
      <xdr:spPr>
        <a:xfrm flipV="1">
          <a:off x="2908300" y="6153214"/>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48641</xdr:rowOff>
    </xdr:from>
    <xdr:to>
      <xdr:col>15</xdr:col>
      <xdr:colOff>50800</xdr:colOff>
      <xdr:row>36</xdr:row>
      <xdr:rowOff>65786</xdr:rowOff>
    </xdr:to>
    <xdr:cxnSp macro="">
      <xdr:nvCxnSpPr>
        <xdr:cNvPr id="67" name="直線コネクタ 66"/>
        <xdr:cNvCxnSpPr/>
      </xdr:nvCxnSpPr>
      <xdr:spPr>
        <a:xfrm flipV="1">
          <a:off x="2019300" y="62208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32639</xdr:rowOff>
    </xdr:from>
    <xdr:to>
      <xdr:col>10</xdr:col>
      <xdr:colOff>114300</xdr:colOff>
      <xdr:row>36</xdr:row>
      <xdr:rowOff>65786</xdr:rowOff>
    </xdr:to>
    <xdr:cxnSp macro="">
      <xdr:nvCxnSpPr>
        <xdr:cNvPr id="70" name="直線コネクタ 69"/>
        <xdr:cNvCxnSpPr/>
      </xdr:nvCxnSpPr>
      <xdr:spPr>
        <a:xfrm>
          <a:off x="1130300" y="620483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121619</xdr:rowOff>
    </xdr:from>
    <xdr:ext cx="469744" cy="259045"/>
    <xdr:sp macro="" textlink="">
      <xdr:nvSpPr>
        <xdr:cNvPr id="72" name="テキスト ボックス 71"/>
        <xdr:cNvSpPr txBox="1"/>
      </xdr:nvSpPr>
      <xdr:spPr>
        <a:xfrm>
          <a:off x="1784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74" name="テキスト ボックス 73"/>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30797</xdr:rowOff>
    </xdr:from>
    <xdr:to>
      <xdr:col>24</xdr:col>
      <xdr:colOff>114300</xdr:colOff>
      <xdr:row>36</xdr:row>
      <xdr:rowOff>132397</xdr:rowOff>
    </xdr:to>
    <xdr:sp macro="" textlink="">
      <xdr:nvSpPr>
        <xdr:cNvPr id="80" name="楕円 79"/>
        <xdr:cNvSpPr/>
      </xdr:nvSpPr>
      <xdr:spPr>
        <a:xfrm>
          <a:off x="45847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9224</xdr:rowOff>
    </xdr:from>
    <xdr:ext cx="469744" cy="259045"/>
    <xdr:sp macro="" textlink="">
      <xdr:nvSpPr>
        <xdr:cNvPr id="81" name="議会費該当値テキスト"/>
        <xdr:cNvSpPr txBox="1"/>
      </xdr:nvSpPr>
      <xdr:spPr>
        <a:xfrm>
          <a:off x="4686300" y="61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101664</xdr:rowOff>
    </xdr:from>
    <xdr:to>
      <xdr:col>20</xdr:col>
      <xdr:colOff>38100</xdr:colOff>
      <xdr:row>36</xdr:row>
      <xdr:rowOff>31814</xdr:rowOff>
    </xdr:to>
    <xdr:sp macro="" textlink="">
      <xdr:nvSpPr>
        <xdr:cNvPr id="82" name="楕円 81"/>
        <xdr:cNvSpPr/>
      </xdr:nvSpPr>
      <xdr:spPr>
        <a:xfrm>
          <a:off x="3746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22941</xdr:rowOff>
    </xdr:from>
    <xdr:ext cx="469744" cy="259045"/>
    <xdr:sp macro="" textlink="">
      <xdr:nvSpPr>
        <xdr:cNvPr id="83" name="テキスト ボックス 82"/>
        <xdr:cNvSpPr txBox="1"/>
      </xdr:nvSpPr>
      <xdr:spPr>
        <a:xfrm>
          <a:off x="3562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169291</xdr:rowOff>
    </xdr:from>
    <xdr:to>
      <xdr:col>15</xdr:col>
      <xdr:colOff>101600</xdr:colOff>
      <xdr:row>36</xdr:row>
      <xdr:rowOff>99441</xdr:rowOff>
    </xdr:to>
    <xdr:sp macro="" textlink="">
      <xdr:nvSpPr>
        <xdr:cNvPr id="84" name="楕円 83"/>
        <xdr:cNvSpPr/>
      </xdr:nvSpPr>
      <xdr:spPr>
        <a:xfrm>
          <a:off x="2857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90568</xdr:rowOff>
    </xdr:from>
    <xdr:ext cx="469744" cy="259045"/>
    <xdr:sp macro="" textlink="">
      <xdr:nvSpPr>
        <xdr:cNvPr id="85" name="テキスト ボックス 84"/>
        <xdr:cNvSpPr txBox="1"/>
      </xdr:nvSpPr>
      <xdr:spPr>
        <a:xfrm>
          <a:off x="2673428"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14986</xdr:rowOff>
    </xdr:from>
    <xdr:to>
      <xdr:col>10</xdr:col>
      <xdr:colOff>165100</xdr:colOff>
      <xdr:row>36</xdr:row>
      <xdr:rowOff>116586</xdr:rowOff>
    </xdr:to>
    <xdr:sp macro="" textlink="">
      <xdr:nvSpPr>
        <xdr:cNvPr id="86" name="楕円 85"/>
        <xdr:cNvSpPr/>
      </xdr:nvSpPr>
      <xdr:spPr>
        <a:xfrm>
          <a:off x="1968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133113</xdr:rowOff>
    </xdr:from>
    <xdr:ext cx="469744" cy="259045"/>
    <xdr:sp macro="" textlink="">
      <xdr:nvSpPr>
        <xdr:cNvPr id="87" name="テキスト ボックス 86"/>
        <xdr:cNvSpPr txBox="1"/>
      </xdr:nvSpPr>
      <xdr:spPr>
        <a:xfrm>
          <a:off x="1784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153289</xdr:rowOff>
    </xdr:from>
    <xdr:to>
      <xdr:col>6</xdr:col>
      <xdr:colOff>38100</xdr:colOff>
      <xdr:row>36</xdr:row>
      <xdr:rowOff>83439</xdr:rowOff>
    </xdr:to>
    <xdr:sp macro="" textlink="">
      <xdr:nvSpPr>
        <xdr:cNvPr id="88" name="楕円 87"/>
        <xdr:cNvSpPr/>
      </xdr:nvSpPr>
      <xdr:spPr>
        <a:xfrm>
          <a:off x="1079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99966</xdr:rowOff>
    </xdr:from>
    <xdr:ext cx="469744" cy="259045"/>
    <xdr:sp macro="" textlink="">
      <xdr:nvSpPr>
        <xdr:cNvPr id="89" name="テキスト ボックス 88"/>
        <xdr:cNvSpPr txBox="1"/>
      </xdr:nvSpPr>
      <xdr:spPr>
        <a:xfrm>
          <a:off x="895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25236</xdr:rowOff>
    </xdr:from>
    <xdr:to>
      <xdr:col>24</xdr:col>
      <xdr:colOff>63500</xdr:colOff>
      <xdr:row>56</xdr:row>
      <xdr:rowOff>170118</xdr:rowOff>
    </xdr:to>
    <xdr:cxnSp macro="">
      <xdr:nvCxnSpPr>
        <xdr:cNvPr id="116" name="直線コネクタ 115"/>
        <xdr:cNvCxnSpPr/>
      </xdr:nvCxnSpPr>
      <xdr:spPr>
        <a:xfrm flipV="1">
          <a:off x="3797300" y="9626436"/>
          <a:ext cx="838200" cy="1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95763</xdr:rowOff>
    </xdr:from>
    <xdr:to>
      <xdr:col>19</xdr:col>
      <xdr:colOff>177800</xdr:colOff>
      <xdr:row>56</xdr:row>
      <xdr:rowOff>170118</xdr:rowOff>
    </xdr:to>
    <xdr:cxnSp macro="">
      <xdr:nvCxnSpPr>
        <xdr:cNvPr id="119" name="直線コネクタ 118"/>
        <xdr:cNvCxnSpPr/>
      </xdr:nvCxnSpPr>
      <xdr:spPr>
        <a:xfrm>
          <a:off x="2908300" y="9696963"/>
          <a:ext cx="889000" cy="7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156822</xdr:rowOff>
    </xdr:from>
    <xdr:to>
      <xdr:col>15</xdr:col>
      <xdr:colOff>50800</xdr:colOff>
      <xdr:row>56</xdr:row>
      <xdr:rowOff>95763</xdr:rowOff>
    </xdr:to>
    <xdr:cxnSp macro="">
      <xdr:nvCxnSpPr>
        <xdr:cNvPr id="122" name="直線コネクタ 121"/>
        <xdr:cNvCxnSpPr/>
      </xdr:nvCxnSpPr>
      <xdr:spPr>
        <a:xfrm>
          <a:off x="2019300" y="9586572"/>
          <a:ext cx="889000" cy="1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156822</xdr:rowOff>
    </xdr:from>
    <xdr:to>
      <xdr:col>10</xdr:col>
      <xdr:colOff>114300</xdr:colOff>
      <xdr:row>57</xdr:row>
      <xdr:rowOff>40707</xdr:rowOff>
    </xdr:to>
    <xdr:cxnSp macro="">
      <xdr:nvCxnSpPr>
        <xdr:cNvPr id="125" name="直線コネクタ 124"/>
        <xdr:cNvCxnSpPr/>
      </xdr:nvCxnSpPr>
      <xdr:spPr>
        <a:xfrm flipV="1">
          <a:off x="1130300" y="9586572"/>
          <a:ext cx="889000" cy="2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145886</xdr:rowOff>
    </xdr:from>
    <xdr:to>
      <xdr:col>24</xdr:col>
      <xdr:colOff>114300</xdr:colOff>
      <xdr:row>56</xdr:row>
      <xdr:rowOff>76036</xdr:rowOff>
    </xdr:to>
    <xdr:sp macro="" textlink="">
      <xdr:nvSpPr>
        <xdr:cNvPr id="135" name="楕円 134"/>
        <xdr:cNvSpPr/>
      </xdr:nvSpPr>
      <xdr:spPr>
        <a:xfrm>
          <a:off x="4584700" y="9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168763</xdr:rowOff>
    </xdr:from>
    <xdr:ext cx="599010" cy="259045"/>
    <xdr:sp macro="" textlink="">
      <xdr:nvSpPr>
        <xdr:cNvPr id="136" name="総務費該当値テキスト"/>
        <xdr:cNvSpPr txBox="1"/>
      </xdr:nvSpPr>
      <xdr:spPr>
        <a:xfrm>
          <a:off x="4686300" y="94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119318</xdr:rowOff>
    </xdr:from>
    <xdr:to>
      <xdr:col>20</xdr:col>
      <xdr:colOff>38100</xdr:colOff>
      <xdr:row>57</xdr:row>
      <xdr:rowOff>49468</xdr:rowOff>
    </xdr:to>
    <xdr:sp macro="" textlink="">
      <xdr:nvSpPr>
        <xdr:cNvPr id="137" name="楕円 136"/>
        <xdr:cNvSpPr/>
      </xdr:nvSpPr>
      <xdr:spPr>
        <a:xfrm>
          <a:off x="3746500" y="97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40595</xdr:rowOff>
    </xdr:from>
    <xdr:ext cx="534377" cy="259045"/>
    <xdr:sp macro="" textlink="">
      <xdr:nvSpPr>
        <xdr:cNvPr id="138" name="テキスト ボックス 137"/>
        <xdr:cNvSpPr txBox="1"/>
      </xdr:nvSpPr>
      <xdr:spPr>
        <a:xfrm>
          <a:off x="3530111" y="98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44963</xdr:rowOff>
    </xdr:from>
    <xdr:to>
      <xdr:col>15</xdr:col>
      <xdr:colOff>101600</xdr:colOff>
      <xdr:row>56</xdr:row>
      <xdr:rowOff>146563</xdr:rowOff>
    </xdr:to>
    <xdr:sp macro="" textlink="">
      <xdr:nvSpPr>
        <xdr:cNvPr id="139" name="楕円 138"/>
        <xdr:cNvSpPr/>
      </xdr:nvSpPr>
      <xdr:spPr>
        <a:xfrm>
          <a:off x="2857500" y="96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137690</xdr:rowOff>
    </xdr:from>
    <xdr:ext cx="534377" cy="259045"/>
    <xdr:sp macro="" textlink="">
      <xdr:nvSpPr>
        <xdr:cNvPr id="140" name="テキスト ボックス 139"/>
        <xdr:cNvSpPr txBox="1"/>
      </xdr:nvSpPr>
      <xdr:spPr>
        <a:xfrm>
          <a:off x="2641111" y="97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106022</xdr:rowOff>
    </xdr:from>
    <xdr:to>
      <xdr:col>10</xdr:col>
      <xdr:colOff>165100</xdr:colOff>
      <xdr:row>56</xdr:row>
      <xdr:rowOff>36172</xdr:rowOff>
    </xdr:to>
    <xdr:sp macro="" textlink="">
      <xdr:nvSpPr>
        <xdr:cNvPr id="141" name="楕円 140"/>
        <xdr:cNvSpPr/>
      </xdr:nvSpPr>
      <xdr:spPr>
        <a:xfrm>
          <a:off x="1968500" y="9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52699</xdr:rowOff>
    </xdr:from>
    <xdr:ext cx="599010" cy="259045"/>
    <xdr:sp macro="" textlink="">
      <xdr:nvSpPr>
        <xdr:cNvPr id="142" name="テキスト ボックス 141"/>
        <xdr:cNvSpPr txBox="1"/>
      </xdr:nvSpPr>
      <xdr:spPr>
        <a:xfrm>
          <a:off x="1719795" y="93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161357</xdr:rowOff>
    </xdr:from>
    <xdr:to>
      <xdr:col>6</xdr:col>
      <xdr:colOff>38100</xdr:colOff>
      <xdr:row>57</xdr:row>
      <xdr:rowOff>91507</xdr:rowOff>
    </xdr:to>
    <xdr:sp macro="" textlink="">
      <xdr:nvSpPr>
        <xdr:cNvPr id="143" name="楕円 142"/>
        <xdr:cNvSpPr/>
      </xdr:nvSpPr>
      <xdr:spPr>
        <a:xfrm>
          <a:off x="1079500" y="97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82634</xdr:rowOff>
    </xdr:from>
    <xdr:ext cx="534377" cy="259045"/>
    <xdr:sp macro="" textlink="">
      <xdr:nvSpPr>
        <xdr:cNvPr id="144" name="テキスト ボックス 143"/>
        <xdr:cNvSpPr txBox="1"/>
      </xdr:nvSpPr>
      <xdr:spPr>
        <a:xfrm>
          <a:off x="863111" y="98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10876</xdr:rowOff>
    </xdr:from>
    <xdr:to>
      <xdr:col>24</xdr:col>
      <xdr:colOff>63500</xdr:colOff>
      <xdr:row>74</xdr:row>
      <xdr:rowOff>83289</xdr:rowOff>
    </xdr:to>
    <xdr:cxnSp macro="">
      <xdr:nvCxnSpPr>
        <xdr:cNvPr id="174" name="直線コネクタ 173"/>
        <xdr:cNvCxnSpPr/>
      </xdr:nvCxnSpPr>
      <xdr:spPr>
        <a:xfrm flipV="1">
          <a:off x="3797300" y="12698176"/>
          <a:ext cx="8382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83289</xdr:rowOff>
    </xdr:from>
    <xdr:to>
      <xdr:col>19</xdr:col>
      <xdr:colOff>177800</xdr:colOff>
      <xdr:row>74</xdr:row>
      <xdr:rowOff>130282</xdr:rowOff>
    </xdr:to>
    <xdr:cxnSp macro="">
      <xdr:nvCxnSpPr>
        <xdr:cNvPr id="177" name="直線コネクタ 176"/>
        <xdr:cNvCxnSpPr/>
      </xdr:nvCxnSpPr>
      <xdr:spPr>
        <a:xfrm flipV="1">
          <a:off x="2908300" y="1277058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130282</xdr:rowOff>
    </xdr:from>
    <xdr:to>
      <xdr:col>15</xdr:col>
      <xdr:colOff>50800</xdr:colOff>
      <xdr:row>75</xdr:row>
      <xdr:rowOff>18466</xdr:rowOff>
    </xdr:to>
    <xdr:cxnSp macro="">
      <xdr:nvCxnSpPr>
        <xdr:cNvPr id="180" name="直線コネクタ 179"/>
        <xdr:cNvCxnSpPr/>
      </xdr:nvCxnSpPr>
      <xdr:spPr>
        <a:xfrm flipV="1">
          <a:off x="2019300" y="12817582"/>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18466</xdr:rowOff>
    </xdr:from>
    <xdr:to>
      <xdr:col>10</xdr:col>
      <xdr:colOff>114300</xdr:colOff>
      <xdr:row>75</xdr:row>
      <xdr:rowOff>119522</xdr:rowOff>
    </xdr:to>
    <xdr:cxnSp macro="">
      <xdr:nvCxnSpPr>
        <xdr:cNvPr id="183" name="直線コネクタ 182"/>
        <xdr:cNvCxnSpPr/>
      </xdr:nvCxnSpPr>
      <xdr:spPr>
        <a:xfrm flipV="1">
          <a:off x="1130300" y="12877216"/>
          <a:ext cx="889000" cy="10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42548</xdr:rowOff>
    </xdr:from>
    <xdr:to>
      <xdr:col>10</xdr:col>
      <xdr:colOff>165100</xdr:colOff>
      <xdr:row>77</xdr:row>
      <xdr:rowOff>144148</xdr:rowOff>
    </xdr:to>
    <xdr:sp macro="" textlink="">
      <xdr:nvSpPr>
        <xdr:cNvPr id="184" name="フローチャート: 判断 183"/>
        <xdr:cNvSpPr/>
      </xdr:nvSpPr>
      <xdr:spPr>
        <a:xfrm>
          <a:off x="1968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135275</xdr:rowOff>
    </xdr:from>
    <xdr:ext cx="599010" cy="259045"/>
    <xdr:sp macro="" textlink="">
      <xdr:nvSpPr>
        <xdr:cNvPr id="185" name="テキスト ボックス 184"/>
        <xdr:cNvSpPr txBox="1"/>
      </xdr:nvSpPr>
      <xdr:spPr>
        <a:xfrm>
          <a:off x="1719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64860</xdr:rowOff>
    </xdr:from>
    <xdr:to>
      <xdr:col>6</xdr:col>
      <xdr:colOff>38100</xdr:colOff>
      <xdr:row>77</xdr:row>
      <xdr:rowOff>166460</xdr:rowOff>
    </xdr:to>
    <xdr:sp macro="" textlink="">
      <xdr:nvSpPr>
        <xdr:cNvPr id="186" name="フローチャート: 判断 185"/>
        <xdr:cNvSpPr/>
      </xdr:nvSpPr>
      <xdr:spPr>
        <a:xfrm>
          <a:off x="1079500" y="132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157587</xdr:rowOff>
    </xdr:from>
    <xdr:ext cx="599010" cy="259045"/>
    <xdr:sp macro="" textlink="">
      <xdr:nvSpPr>
        <xdr:cNvPr id="187" name="テキスト ボックス 186"/>
        <xdr:cNvSpPr txBox="1"/>
      </xdr:nvSpPr>
      <xdr:spPr>
        <a:xfrm>
          <a:off x="830795" y="133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131526</xdr:rowOff>
    </xdr:from>
    <xdr:to>
      <xdr:col>24</xdr:col>
      <xdr:colOff>114300</xdr:colOff>
      <xdr:row>74</xdr:row>
      <xdr:rowOff>61676</xdr:rowOff>
    </xdr:to>
    <xdr:sp macro="" textlink="">
      <xdr:nvSpPr>
        <xdr:cNvPr id="193" name="楕円 192"/>
        <xdr:cNvSpPr/>
      </xdr:nvSpPr>
      <xdr:spPr>
        <a:xfrm>
          <a:off x="4584700" y="126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154403</xdr:rowOff>
    </xdr:from>
    <xdr:ext cx="599010" cy="259045"/>
    <xdr:sp macro="" textlink="">
      <xdr:nvSpPr>
        <xdr:cNvPr id="194" name="民生費該当値テキスト"/>
        <xdr:cNvSpPr txBox="1"/>
      </xdr:nvSpPr>
      <xdr:spPr>
        <a:xfrm>
          <a:off x="4686300" y="1249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32489</xdr:rowOff>
    </xdr:from>
    <xdr:to>
      <xdr:col>20</xdr:col>
      <xdr:colOff>38100</xdr:colOff>
      <xdr:row>74</xdr:row>
      <xdr:rowOff>134089</xdr:rowOff>
    </xdr:to>
    <xdr:sp macro="" textlink="">
      <xdr:nvSpPr>
        <xdr:cNvPr id="195" name="楕円 194"/>
        <xdr:cNvSpPr/>
      </xdr:nvSpPr>
      <xdr:spPr>
        <a:xfrm>
          <a:off x="3746500" y="127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150616</xdr:rowOff>
    </xdr:from>
    <xdr:ext cx="599010" cy="259045"/>
    <xdr:sp macro="" textlink="">
      <xdr:nvSpPr>
        <xdr:cNvPr id="196" name="テキスト ボックス 195"/>
        <xdr:cNvSpPr txBox="1"/>
      </xdr:nvSpPr>
      <xdr:spPr>
        <a:xfrm>
          <a:off x="3497795" y="124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79482</xdr:rowOff>
    </xdr:from>
    <xdr:to>
      <xdr:col>15</xdr:col>
      <xdr:colOff>101600</xdr:colOff>
      <xdr:row>75</xdr:row>
      <xdr:rowOff>9632</xdr:rowOff>
    </xdr:to>
    <xdr:sp macro="" textlink="">
      <xdr:nvSpPr>
        <xdr:cNvPr id="197" name="楕円 196"/>
        <xdr:cNvSpPr/>
      </xdr:nvSpPr>
      <xdr:spPr>
        <a:xfrm>
          <a:off x="2857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26159</xdr:rowOff>
    </xdr:from>
    <xdr:ext cx="599010" cy="259045"/>
    <xdr:sp macro="" textlink="">
      <xdr:nvSpPr>
        <xdr:cNvPr id="198" name="テキスト ボックス 197"/>
        <xdr:cNvSpPr txBox="1"/>
      </xdr:nvSpPr>
      <xdr:spPr>
        <a:xfrm>
          <a:off x="2608795" y="1254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139116</xdr:rowOff>
    </xdr:from>
    <xdr:to>
      <xdr:col>10</xdr:col>
      <xdr:colOff>165100</xdr:colOff>
      <xdr:row>75</xdr:row>
      <xdr:rowOff>69266</xdr:rowOff>
    </xdr:to>
    <xdr:sp macro="" textlink="">
      <xdr:nvSpPr>
        <xdr:cNvPr id="199" name="楕円 198"/>
        <xdr:cNvSpPr/>
      </xdr:nvSpPr>
      <xdr:spPr>
        <a:xfrm>
          <a:off x="1968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85793</xdr:rowOff>
    </xdr:from>
    <xdr:ext cx="599010" cy="259045"/>
    <xdr:sp macro="" textlink="">
      <xdr:nvSpPr>
        <xdr:cNvPr id="200" name="テキスト ボックス 199"/>
        <xdr:cNvSpPr txBox="1"/>
      </xdr:nvSpPr>
      <xdr:spPr>
        <a:xfrm>
          <a:off x="1719795" y="126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68722</xdr:rowOff>
    </xdr:from>
    <xdr:to>
      <xdr:col>6</xdr:col>
      <xdr:colOff>38100</xdr:colOff>
      <xdr:row>75</xdr:row>
      <xdr:rowOff>170321</xdr:rowOff>
    </xdr:to>
    <xdr:sp macro="" textlink="">
      <xdr:nvSpPr>
        <xdr:cNvPr id="201" name="楕円 200"/>
        <xdr:cNvSpPr/>
      </xdr:nvSpPr>
      <xdr:spPr>
        <a:xfrm>
          <a:off x="1079500" y="12927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15399</xdr:rowOff>
    </xdr:from>
    <xdr:ext cx="599010" cy="259045"/>
    <xdr:sp macro="" textlink="">
      <xdr:nvSpPr>
        <xdr:cNvPr id="202" name="テキスト ボックス 201"/>
        <xdr:cNvSpPr txBox="1"/>
      </xdr:nvSpPr>
      <xdr:spPr>
        <a:xfrm>
          <a:off x="830795" y="127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89705</xdr:rowOff>
    </xdr:from>
    <xdr:to>
      <xdr:col>24</xdr:col>
      <xdr:colOff>63500</xdr:colOff>
      <xdr:row>96</xdr:row>
      <xdr:rowOff>102384</xdr:rowOff>
    </xdr:to>
    <xdr:cxnSp macro="">
      <xdr:nvCxnSpPr>
        <xdr:cNvPr id="231" name="直線コネクタ 230"/>
        <xdr:cNvCxnSpPr/>
      </xdr:nvCxnSpPr>
      <xdr:spPr>
        <a:xfrm flipV="1">
          <a:off x="3797300" y="16548905"/>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97112</xdr:rowOff>
    </xdr:from>
    <xdr:to>
      <xdr:col>19</xdr:col>
      <xdr:colOff>177800</xdr:colOff>
      <xdr:row>96</xdr:row>
      <xdr:rowOff>102384</xdr:rowOff>
    </xdr:to>
    <xdr:cxnSp macro="">
      <xdr:nvCxnSpPr>
        <xdr:cNvPr id="234" name="直線コネクタ 233"/>
        <xdr:cNvCxnSpPr/>
      </xdr:nvCxnSpPr>
      <xdr:spPr>
        <a:xfrm>
          <a:off x="2908300" y="16556312"/>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97112</xdr:rowOff>
    </xdr:from>
    <xdr:to>
      <xdr:col>15</xdr:col>
      <xdr:colOff>50800</xdr:colOff>
      <xdr:row>97</xdr:row>
      <xdr:rowOff>20379</xdr:rowOff>
    </xdr:to>
    <xdr:cxnSp macro="">
      <xdr:nvCxnSpPr>
        <xdr:cNvPr id="237" name="直線コネクタ 236"/>
        <xdr:cNvCxnSpPr/>
      </xdr:nvCxnSpPr>
      <xdr:spPr>
        <a:xfrm flipV="1">
          <a:off x="2019300" y="1655631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20379</xdr:rowOff>
    </xdr:from>
    <xdr:to>
      <xdr:col>10</xdr:col>
      <xdr:colOff>114300</xdr:colOff>
      <xdr:row>97</xdr:row>
      <xdr:rowOff>26642</xdr:rowOff>
    </xdr:to>
    <xdr:cxnSp macro="">
      <xdr:nvCxnSpPr>
        <xdr:cNvPr id="240" name="直線コネクタ 239"/>
        <xdr:cNvCxnSpPr/>
      </xdr:nvCxnSpPr>
      <xdr:spPr>
        <a:xfrm flipV="1">
          <a:off x="1130300" y="1665102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49778</xdr:rowOff>
    </xdr:from>
    <xdr:to>
      <xdr:col>10</xdr:col>
      <xdr:colOff>165100</xdr:colOff>
      <xdr:row>97</xdr:row>
      <xdr:rowOff>151378</xdr:rowOff>
    </xdr:to>
    <xdr:sp macro="" textlink="">
      <xdr:nvSpPr>
        <xdr:cNvPr id="241" name="フローチャート: 判断 240"/>
        <xdr:cNvSpPr/>
      </xdr:nvSpPr>
      <xdr:spPr>
        <a:xfrm>
          <a:off x="1968500" y="16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142505</xdr:rowOff>
    </xdr:from>
    <xdr:ext cx="534377" cy="259045"/>
    <xdr:sp macro="" textlink="">
      <xdr:nvSpPr>
        <xdr:cNvPr id="242" name="テキスト ボックス 241"/>
        <xdr:cNvSpPr txBox="1"/>
      </xdr:nvSpPr>
      <xdr:spPr>
        <a:xfrm>
          <a:off x="1752111" y="167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60858</xdr:rowOff>
    </xdr:from>
    <xdr:to>
      <xdr:col>6</xdr:col>
      <xdr:colOff>38100</xdr:colOff>
      <xdr:row>97</xdr:row>
      <xdr:rowOff>162458</xdr:rowOff>
    </xdr:to>
    <xdr:sp macro="" textlink="">
      <xdr:nvSpPr>
        <xdr:cNvPr id="243" name="フローチャート: 判断 242"/>
        <xdr:cNvSpPr/>
      </xdr:nvSpPr>
      <xdr:spPr>
        <a:xfrm>
          <a:off x="1079500" y="166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153585</xdr:rowOff>
    </xdr:from>
    <xdr:ext cx="534377" cy="259045"/>
    <xdr:sp macro="" textlink="">
      <xdr:nvSpPr>
        <xdr:cNvPr id="244" name="テキスト ボックス 243"/>
        <xdr:cNvSpPr txBox="1"/>
      </xdr:nvSpPr>
      <xdr:spPr>
        <a:xfrm>
          <a:off x="863111" y="167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38905</xdr:rowOff>
    </xdr:from>
    <xdr:to>
      <xdr:col>24</xdr:col>
      <xdr:colOff>114300</xdr:colOff>
      <xdr:row>96</xdr:row>
      <xdr:rowOff>140505</xdr:rowOff>
    </xdr:to>
    <xdr:sp macro="" textlink="">
      <xdr:nvSpPr>
        <xdr:cNvPr id="250" name="楕円 249"/>
        <xdr:cNvSpPr/>
      </xdr:nvSpPr>
      <xdr:spPr>
        <a:xfrm>
          <a:off x="4584700" y="164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61782</xdr:rowOff>
    </xdr:from>
    <xdr:ext cx="534377" cy="259045"/>
    <xdr:sp macro="" textlink="">
      <xdr:nvSpPr>
        <xdr:cNvPr id="251" name="衛生費該当値テキスト"/>
        <xdr:cNvSpPr txBox="1"/>
      </xdr:nvSpPr>
      <xdr:spPr>
        <a:xfrm>
          <a:off x="4686300" y="163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51584</xdr:rowOff>
    </xdr:from>
    <xdr:to>
      <xdr:col>20</xdr:col>
      <xdr:colOff>38100</xdr:colOff>
      <xdr:row>96</xdr:row>
      <xdr:rowOff>153184</xdr:rowOff>
    </xdr:to>
    <xdr:sp macro="" textlink="">
      <xdr:nvSpPr>
        <xdr:cNvPr id="252" name="楕円 251"/>
        <xdr:cNvSpPr/>
      </xdr:nvSpPr>
      <xdr:spPr>
        <a:xfrm>
          <a:off x="3746500" y="165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169711</xdr:rowOff>
    </xdr:from>
    <xdr:ext cx="534377" cy="259045"/>
    <xdr:sp macro="" textlink="">
      <xdr:nvSpPr>
        <xdr:cNvPr id="253" name="テキスト ボックス 252"/>
        <xdr:cNvSpPr txBox="1"/>
      </xdr:nvSpPr>
      <xdr:spPr>
        <a:xfrm>
          <a:off x="3530111" y="162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46312</xdr:rowOff>
    </xdr:from>
    <xdr:to>
      <xdr:col>15</xdr:col>
      <xdr:colOff>101600</xdr:colOff>
      <xdr:row>96</xdr:row>
      <xdr:rowOff>147912</xdr:rowOff>
    </xdr:to>
    <xdr:sp macro="" textlink="">
      <xdr:nvSpPr>
        <xdr:cNvPr id="254" name="楕円 253"/>
        <xdr:cNvSpPr/>
      </xdr:nvSpPr>
      <xdr:spPr>
        <a:xfrm>
          <a:off x="2857500" y="165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164439</xdr:rowOff>
    </xdr:from>
    <xdr:ext cx="534377" cy="259045"/>
    <xdr:sp macro="" textlink="">
      <xdr:nvSpPr>
        <xdr:cNvPr id="255" name="テキスト ボックス 254"/>
        <xdr:cNvSpPr txBox="1"/>
      </xdr:nvSpPr>
      <xdr:spPr>
        <a:xfrm>
          <a:off x="2641111" y="162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141029</xdr:rowOff>
    </xdr:from>
    <xdr:to>
      <xdr:col>10</xdr:col>
      <xdr:colOff>165100</xdr:colOff>
      <xdr:row>97</xdr:row>
      <xdr:rowOff>71179</xdr:rowOff>
    </xdr:to>
    <xdr:sp macro="" textlink="">
      <xdr:nvSpPr>
        <xdr:cNvPr id="256" name="楕円 255"/>
        <xdr:cNvSpPr/>
      </xdr:nvSpPr>
      <xdr:spPr>
        <a:xfrm>
          <a:off x="1968500" y="166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87706</xdr:rowOff>
    </xdr:from>
    <xdr:ext cx="534377" cy="259045"/>
    <xdr:sp macro="" textlink="">
      <xdr:nvSpPr>
        <xdr:cNvPr id="257" name="テキスト ボックス 256"/>
        <xdr:cNvSpPr txBox="1"/>
      </xdr:nvSpPr>
      <xdr:spPr>
        <a:xfrm>
          <a:off x="1752111" y="163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147292</xdr:rowOff>
    </xdr:from>
    <xdr:to>
      <xdr:col>6</xdr:col>
      <xdr:colOff>38100</xdr:colOff>
      <xdr:row>97</xdr:row>
      <xdr:rowOff>77442</xdr:rowOff>
    </xdr:to>
    <xdr:sp macro="" textlink="">
      <xdr:nvSpPr>
        <xdr:cNvPr id="258" name="楕円 257"/>
        <xdr:cNvSpPr/>
      </xdr:nvSpPr>
      <xdr:spPr>
        <a:xfrm>
          <a:off x="1079500" y="166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93969</xdr:rowOff>
    </xdr:from>
    <xdr:ext cx="534377" cy="259045"/>
    <xdr:sp macro="" textlink="">
      <xdr:nvSpPr>
        <xdr:cNvPr id="259" name="テキスト ボックス 258"/>
        <xdr:cNvSpPr txBox="1"/>
      </xdr:nvSpPr>
      <xdr:spPr>
        <a:xfrm>
          <a:off x="863111" y="163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154722</xdr:rowOff>
    </xdr:from>
    <xdr:to>
      <xdr:col>55</xdr:col>
      <xdr:colOff>0</xdr:colOff>
      <xdr:row>37</xdr:row>
      <xdr:rowOff>3846</xdr:rowOff>
    </xdr:to>
    <xdr:cxnSp macro="">
      <xdr:nvCxnSpPr>
        <xdr:cNvPr id="290" name="直線コネクタ 289"/>
        <xdr:cNvCxnSpPr/>
      </xdr:nvCxnSpPr>
      <xdr:spPr>
        <a:xfrm>
          <a:off x="9639300" y="63269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154722</xdr:rowOff>
    </xdr:from>
    <xdr:to>
      <xdr:col>50</xdr:col>
      <xdr:colOff>114300</xdr:colOff>
      <xdr:row>37</xdr:row>
      <xdr:rowOff>154722</xdr:rowOff>
    </xdr:to>
    <xdr:cxnSp macro="">
      <xdr:nvCxnSpPr>
        <xdr:cNvPr id="293" name="直線コネクタ 292"/>
        <xdr:cNvCxnSpPr/>
      </xdr:nvCxnSpPr>
      <xdr:spPr>
        <a:xfrm flipV="1">
          <a:off x="8750300" y="632692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154722</xdr:rowOff>
    </xdr:from>
    <xdr:to>
      <xdr:col>45</xdr:col>
      <xdr:colOff>177800</xdr:colOff>
      <xdr:row>38</xdr:row>
      <xdr:rowOff>53485</xdr:rowOff>
    </xdr:to>
    <xdr:cxnSp macro="">
      <xdr:nvCxnSpPr>
        <xdr:cNvPr id="296" name="直線コネクタ 295"/>
        <xdr:cNvCxnSpPr/>
      </xdr:nvCxnSpPr>
      <xdr:spPr>
        <a:xfrm flipV="1">
          <a:off x="7861300" y="649837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53485</xdr:rowOff>
    </xdr:from>
    <xdr:to>
      <xdr:col>41</xdr:col>
      <xdr:colOff>50800</xdr:colOff>
      <xdr:row>38</xdr:row>
      <xdr:rowOff>118473</xdr:rowOff>
    </xdr:to>
    <xdr:cxnSp macro="">
      <xdr:nvCxnSpPr>
        <xdr:cNvPr id="299" name="直線コネクタ 298"/>
        <xdr:cNvCxnSpPr/>
      </xdr:nvCxnSpPr>
      <xdr:spPr>
        <a:xfrm flipV="1">
          <a:off x="6972300" y="6568585"/>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0" name="フローチャート: 判断 299"/>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307</xdr:rowOff>
    </xdr:from>
    <xdr:ext cx="469744" cy="259045"/>
    <xdr:sp macro="" textlink="">
      <xdr:nvSpPr>
        <xdr:cNvPr id="301" name="テキスト ボックス 300"/>
        <xdr:cNvSpPr txBox="1"/>
      </xdr:nvSpPr>
      <xdr:spPr>
        <a:xfrm>
          <a:off x="7626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2" name="フローチャート: 判断 301"/>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41782</xdr:rowOff>
    </xdr:from>
    <xdr:ext cx="469744" cy="259045"/>
    <xdr:sp macro="" textlink="">
      <xdr:nvSpPr>
        <xdr:cNvPr id="303" name="テキスト ボックス 302"/>
        <xdr:cNvSpPr txBox="1"/>
      </xdr:nvSpPr>
      <xdr:spPr>
        <a:xfrm>
          <a:off x="6737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124496</xdr:rowOff>
    </xdr:from>
    <xdr:to>
      <xdr:col>55</xdr:col>
      <xdr:colOff>50800</xdr:colOff>
      <xdr:row>37</xdr:row>
      <xdr:rowOff>54646</xdr:rowOff>
    </xdr:to>
    <xdr:sp macro="" textlink="">
      <xdr:nvSpPr>
        <xdr:cNvPr id="309" name="楕円 308"/>
        <xdr:cNvSpPr/>
      </xdr:nvSpPr>
      <xdr:spPr>
        <a:xfrm>
          <a:off x="104267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147373</xdr:rowOff>
    </xdr:from>
    <xdr:ext cx="469744" cy="259045"/>
    <xdr:sp macro="" textlink="">
      <xdr:nvSpPr>
        <xdr:cNvPr id="310" name="労働費該当値テキスト"/>
        <xdr:cNvSpPr txBox="1"/>
      </xdr:nvSpPr>
      <xdr:spPr>
        <a:xfrm>
          <a:off x="10528300" y="61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103922</xdr:rowOff>
    </xdr:from>
    <xdr:to>
      <xdr:col>50</xdr:col>
      <xdr:colOff>165100</xdr:colOff>
      <xdr:row>37</xdr:row>
      <xdr:rowOff>34072</xdr:rowOff>
    </xdr:to>
    <xdr:sp macro="" textlink="">
      <xdr:nvSpPr>
        <xdr:cNvPr id="311" name="楕円 310"/>
        <xdr:cNvSpPr/>
      </xdr:nvSpPr>
      <xdr:spPr>
        <a:xfrm>
          <a:off x="9588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50599</xdr:rowOff>
    </xdr:from>
    <xdr:ext cx="469744" cy="259045"/>
    <xdr:sp macro="" textlink="">
      <xdr:nvSpPr>
        <xdr:cNvPr id="312" name="テキスト ボックス 311"/>
        <xdr:cNvSpPr txBox="1"/>
      </xdr:nvSpPr>
      <xdr:spPr>
        <a:xfrm>
          <a:off x="9404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103922</xdr:rowOff>
    </xdr:from>
    <xdr:to>
      <xdr:col>46</xdr:col>
      <xdr:colOff>38100</xdr:colOff>
      <xdr:row>38</xdr:row>
      <xdr:rowOff>34072</xdr:rowOff>
    </xdr:to>
    <xdr:sp macro="" textlink="">
      <xdr:nvSpPr>
        <xdr:cNvPr id="313" name="楕円 312"/>
        <xdr:cNvSpPr/>
      </xdr:nvSpPr>
      <xdr:spPr>
        <a:xfrm>
          <a:off x="8699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25199</xdr:rowOff>
    </xdr:from>
    <xdr:ext cx="378565" cy="259045"/>
    <xdr:sp macro="" textlink="">
      <xdr:nvSpPr>
        <xdr:cNvPr id="314" name="テキスト ボックス 313"/>
        <xdr:cNvSpPr txBox="1"/>
      </xdr:nvSpPr>
      <xdr:spPr>
        <a:xfrm>
          <a:off x="8561017" y="6540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2685</xdr:rowOff>
    </xdr:from>
    <xdr:to>
      <xdr:col>41</xdr:col>
      <xdr:colOff>101600</xdr:colOff>
      <xdr:row>38</xdr:row>
      <xdr:rowOff>104285</xdr:rowOff>
    </xdr:to>
    <xdr:sp macro="" textlink="">
      <xdr:nvSpPr>
        <xdr:cNvPr id="315" name="楕円 314"/>
        <xdr:cNvSpPr/>
      </xdr:nvSpPr>
      <xdr:spPr>
        <a:xfrm>
          <a:off x="78105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95412</xdr:rowOff>
    </xdr:from>
    <xdr:ext cx="378565" cy="259045"/>
    <xdr:sp macro="" textlink="">
      <xdr:nvSpPr>
        <xdr:cNvPr id="316" name="テキスト ボックス 315"/>
        <xdr:cNvSpPr txBox="1"/>
      </xdr:nvSpPr>
      <xdr:spPr>
        <a:xfrm>
          <a:off x="7672017" y="661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17" name="楕円 316"/>
        <xdr:cNvSpPr/>
      </xdr:nvSpPr>
      <xdr:spPr>
        <a:xfrm>
          <a:off x="69215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160400</xdr:rowOff>
    </xdr:from>
    <xdr:ext cx="378565" cy="259045"/>
    <xdr:sp macro="" textlink="">
      <xdr:nvSpPr>
        <xdr:cNvPr id="318" name="テキスト ボックス 317"/>
        <xdr:cNvSpPr txBox="1"/>
      </xdr:nvSpPr>
      <xdr:spPr>
        <a:xfrm>
          <a:off x="6783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86687</xdr:rowOff>
    </xdr:from>
    <xdr:to>
      <xdr:col>55</xdr:col>
      <xdr:colOff>0</xdr:colOff>
      <xdr:row>57</xdr:row>
      <xdr:rowOff>112551</xdr:rowOff>
    </xdr:to>
    <xdr:cxnSp macro="">
      <xdr:nvCxnSpPr>
        <xdr:cNvPr id="349" name="直線コネクタ 348"/>
        <xdr:cNvCxnSpPr/>
      </xdr:nvCxnSpPr>
      <xdr:spPr>
        <a:xfrm flipV="1">
          <a:off x="9639300" y="9859337"/>
          <a:ext cx="8382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112551</xdr:rowOff>
    </xdr:from>
    <xdr:to>
      <xdr:col>50</xdr:col>
      <xdr:colOff>114300</xdr:colOff>
      <xdr:row>57</xdr:row>
      <xdr:rowOff>118876</xdr:rowOff>
    </xdr:to>
    <xdr:cxnSp macro="">
      <xdr:nvCxnSpPr>
        <xdr:cNvPr id="352" name="直線コネクタ 351"/>
        <xdr:cNvCxnSpPr/>
      </xdr:nvCxnSpPr>
      <xdr:spPr>
        <a:xfrm flipV="1">
          <a:off x="8750300" y="9885201"/>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19206</xdr:rowOff>
    </xdr:from>
    <xdr:to>
      <xdr:col>45</xdr:col>
      <xdr:colOff>177800</xdr:colOff>
      <xdr:row>57</xdr:row>
      <xdr:rowOff>118876</xdr:rowOff>
    </xdr:to>
    <xdr:cxnSp macro="">
      <xdr:nvCxnSpPr>
        <xdr:cNvPr id="355" name="直線コネクタ 354"/>
        <xdr:cNvCxnSpPr/>
      </xdr:nvCxnSpPr>
      <xdr:spPr>
        <a:xfrm>
          <a:off x="7861300" y="979185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19206</xdr:rowOff>
    </xdr:from>
    <xdr:to>
      <xdr:col>41</xdr:col>
      <xdr:colOff>50800</xdr:colOff>
      <xdr:row>57</xdr:row>
      <xdr:rowOff>59516</xdr:rowOff>
    </xdr:to>
    <xdr:cxnSp macro="">
      <xdr:nvCxnSpPr>
        <xdr:cNvPr id="358" name="直線コネクタ 357"/>
        <xdr:cNvCxnSpPr/>
      </xdr:nvCxnSpPr>
      <xdr:spPr>
        <a:xfrm flipV="1">
          <a:off x="6972300" y="979185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59" name="フローチャート: 判断 358"/>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60" name="テキスト ボックス 359"/>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61" name="フローチャート: 判断 360"/>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144442</xdr:rowOff>
    </xdr:from>
    <xdr:ext cx="534377" cy="259045"/>
    <xdr:sp macro="" textlink="">
      <xdr:nvSpPr>
        <xdr:cNvPr id="362" name="テキスト ボックス 361"/>
        <xdr:cNvSpPr txBox="1"/>
      </xdr:nvSpPr>
      <xdr:spPr>
        <a:xfrm>
          <a:off x="6705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35887</xdr:rowOff>
    </xdr:from>
    <xdr:to>
      <xdr:col>55</xdr:col>
      <xdr:colOff>50800</xdr:colOff>
      <xdr:row>57</xdr:row>
      <xdr:rowOff>137487</xdr:rowOff>
    </xdr:to>
    <xdr:sp macro="" textlink="">
      <xdr:nvSpPr>
        <xdr:cNvPr id="368" name="楕円 367"/>
        <xdr:cNvSpPr/>
      </xdr:nvSpPr>
      <xdr:spPr>
        <a:xfrm>
          <a:off x="10426700" y="98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14314</xdr:rowOff>
    </xdr:from>
    <xdr:ext cx="534377" cy="259045"/>
    <xdr:sp macro="" textlink="">
      <xdr:nvSpPr>
        <xdr:cNvPr id="369" name="農林水産業費該当値テキスト"/>
        <xdr:cNvSpPr txBox="1"/>
      </xdr:nvSpPr>
      <xdr:spPr>
        <a:xfrm>
          <a:off x="10528300" y="97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61751</xdr:rowOff>
    </xdr:from>
    <xdr:to>
      <xdr:col>50</xdr:col>
      <xdr:colOff>165100</xdr:colOff>
      <xdr:row>57</xdr:row>
      <xdr:rowOff>163351</xdr:rowOff>
    </xdr:to>
    <xdr:sp macro="" textlink="">
      <xdr:nvSpPr>
        <xdr:cNvPr id="370" name="楕円 369"/>
        <xdr:cNvSpPr/>
      </xdr:nvSpPr>
      <xdr:spPr>
        <a:xfrm>
          <a:off x="9588500" y="98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154478</xdr:rowOff>
    </xdr:from>
    <xdr:ext cx="534377" cy="259045"/>
    <xdr:sp macro="" textlink="">
      <xdr:nvSpPr>
        <xdr:cNvPr id="371" name="テキスト ボックス 370"/>
        <xdr:cNvSpPr txBox="1"/>
      </xdr:nvSpPr>
      <xdr:spPr>
        <a:xfrm>
          <a:off x="9372111" y="992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68076</xdr:rowOff>
    </xdr:from>
    <xdr:to>
      <xdr:col>46</xdr:col>
      <xdr:colOff>38100</xdr:colOff>
      <xdr:row>57</xdr:row>
      <xdr:rowOff>169676</xdr:rowOff>
    </xdr:to>
    <xdr:sp macro="" textlink="">
      <xdr:nvSpPr>
        <xdr:cNvPr id="372" name="楕円 371"/>
        <xdr:cNvSpPr/>
      </xdr:nvSpPr>
      <xdr:spPr>
        <a:xfrm>
          <a:off x="8699500" y="984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160803</xdr:rowOff>
    </xdr:from>
    <xdr:ext cx="534377" cy="259045"/>
    <xdr:sp macro="" textlink="">
      <xdr:nvSpPr>
        <xdr:cNvPr id="373" name="テキスト ボックス 372"/>
        <xdr:cNvSpPr txBox="1"/>
      </xdr:nvSpPr>
      <xdr:spPr>
        <a:xfrm>
          <a:off x="8483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139856</xdr:rowOff>
    </xdr:from>
    <xdr:to>
      <xdr:col>41</xdr:col>
      <xdr:colOff>101600</xdr:colOff>
      <xdr:row>57</xdr:row>
      <xdr:rowOff>70006</xdr:rowOff>
    </xdr:to>
    <xdr:sp macro="" textlink="">
      <xdr:nvSpPr>
        <xdr:cNvPr id="374" name="楕円 373"/>
        <xdr:cNvSpPr/>
      </xdr:nvSpPr>
      <xdr:spPr>
        <a:xfrm>
          <a:off x="7810500" y="97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86533</xdr:rowOff>
    </xdr:from>
    <xdr:ext cx="534377" cy="259045"/>
    <xdr:sp macro="" textlink="">
      <xdr:nvSpPr>
        <xdr:cNvPr id="375" name="テキスト ボックス 374"/>
        <xdr:cNvSpPr txBox="1"/>
      </xdr:nvSpPr>
      <xdr:spPr>
        <a:xfrm>
          <a:off x="7594111" y="95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8716</xdr:rowOff>
    </xdr:from>
    <xdr:to>
      <xdr:col>36</xdr:col>
      <xdr:colOff>165100</xdr:colOff>
      <xdr:row>57</xdr:row>
      <xdr:rowOff>110316</xdr:rowOff>
    </xdr:to>
    <xdr:sp macro="" textlink="">
      <xdr:nvSpPr>
        <xdr:cNvPr id="376" name="楕円 375"/>
        <xdr:cNvSpPr/>
      </xdr:nvSpPr>
      <xdr:spPr>
        <a:xfrm>
          <a:off x="6921500" y="9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126843</xdr:rowOff>
    </xdr:from>
    <xdr:ext cx="534377" cy="259045"/>
    <xdr:sp macro="" textlink="">
      <xdr:nvSpPr>
        <xdr:cNvPr id="377" name="テキスト ボックス 376"/>
        <xdr:cNvSpPr txBox="1"/>
      </xdr:nvSpPr>
      <xdr:spPr>
        <a:xfrm>
          <a:off x="6705111" y="95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143663</xdr:rowOff>
    </xdr:from>
    <xdr:to>
      <xdr:col>55</xdr:col>
      <xdr:colOff>0</xdr:colOff>
      <xdr:row>78</xdr:row>
      <xdr:rowOff>152502</xdr:rowOff>
    </xdr:to>
    <xdr:cxnSp macro="">
      <xdr:nvCxnSpPr>
        <xdr:cNvPr id="406" name="直線コネクタ 405"/>
        <xdr:cNvCxnSpPr/>
      </xdr:nvCxnSpPr>
      <xdr:spPr>
        <a:xfrm>
          <a:off x="9639300" y="13516763"/>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128774</xdr:rowOff>
    </xdr:from>
    <xdr:to>
      <xdr:col>50</xdr:col>
      <xdr:colOff>114300</xdr:colOff>
      <xdr:row>78</xdr:row>
      <xdr:rowOff>143663</xdr:rowOff>
    </xdr:to>
    <xdr:cxnSp macro="">
      <xdr:nvCxnSpPr>
        <xdr:cNvPr id="409" name="直線コネクタ 408"/>
        <xdr:cNvCxnSpPr/>
      </xdr:nvCxnSpPr>
      <xdr:spPr>
        <a:xfrm>
          <a:off x="8750300" y="13501874"/>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128774</xdr:rowOff>
    </xdr:from>
    <xdr:to>
      <xdr:col>45</xdr:col>
      <xdr:colOff>177800</xdr:colOff>
      <xdr:row>78</xdr:row>
      <xdr:rowOff>158049</xdr:rowOff>
    </xdr:to>
    <xdr:cxnSp macro="">
      <xdr:nvCxnSpPr>
        <xdr:cNvPr id="412" name="直線コネクタ 411"/>
        <xdr:cNvCxnSpPr/>
      </xdr:nvCxnSpPr>
      <xdr:spPr>
        <a:xfrm flipV="1">
          <a:off x="7861300" y="13501874"/>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149865</xdr:rowOff>
    </xdr:from>
    <xdr:to>
      <xdr:col>41</xdr:col>
      <xdr:colOff>50800</xdr:colOff>
      <xdr:row>78</xdr:row>
      <xdr:rowOff>158049</xdr:rowOff>
    </xdr:to>
    <xdr:cxnSp macro="">
      <xdr:nvCxnSpPr>
        <xdr:cNvPr id="415" name="直線コネクタ 414"/>
        <xdr:cNvCxnSpPr/>
      </xdr:nvCxnSpPr>
      <xdr:spPr>
        <a:xfrm>
          <a:off x="6972300" y="135229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80914</xdr:rowOff>
    </xdr:from>
    <xdr:to>
      <xdr:col>41</xdr:col>
      <xdr:colOff>101600</xdr:colOff>
      <xdr:row>79</xdr:row>
      <xdr:rowOff>11064</xdr:rowOff>
    </xdr:to>
    <xdr:sp macro="" textlink="">
      <xdr:nvSpPr>
        <xdr:cNvPr id="416" name="フローチャート: 判断 415"/>
        <xdr:cNvSpPr/>
      </xdr:nvSpPr>
      <xdr:spPr>
        <a:xfrm>
          <a:off x="7810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27591</xdr:rowOff>
    </xdr:from>
    <xdr:ext cx="534377" cy="259045"/>
    <xdr:sp macro="" textlink="">
      <xdr:nvSpPr>
        <xdr:cNvPr id="417" name="テキスト ボックス 416"/>
        <xdr:cNvSpPr txBox="1"/>
      </xdr:nvSpPr>
      <xdr:spPr>
        <a:xfrm>
          <a:off x="7594111" y="13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81325</xdr:rowOff>
    </xdr:from>
    <xdr:to>
      <xdr:col>36</xdr:col>
      <xdr:colOff>165100</xdr:colOff>
      <xdr:row>79</xdr:row>
      <xdr:rowOff>11475</xdr:rowOff>
    </xdr:to>
    <xdr:sp macro="" textlink="">
      <xdr:nvSpPr>
        <xdr:cNvPr id="418" name="フローチャート: 判断 417"/>
        <xdr:cNvSpPr/>
      </xdr:nvSpPr>
      <xdr:spPr>
        <a:xfrm>
          <a:off x="6921500" y="134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28002</xdr:rowOff>
    </xdr:from>
    <xdr:ext cx="534377" cy="259045"/>
    <xdr:sp macro="" textlink="">
      <xdr:nvSpPr>
        <xdr:cNvPr id="419" name="テキスト ボックス 418"/>
        <xdr:cNvSpPr txBox="1"/>
      </xdr:nvSpPr>
      <xdr:spPr>
        <a:xfrm>
          <a:off x="6705111" y="132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101702</xdr:rowOff>
    </xdr:from>
    <xdr:to>
      <xdr:col>55</xdr:col>
      <xdr:colOff>50800</xdr:colOff>
      <xdr:row>79</xdr:row>
      <xdr:rowOff>31852</xdr:rowOff>
    </xdr:to>
    <xdr:sp macro="" textlink="">
      <xdr:nvSpPr>
        <xdr:cNvPr id="425" name="楕円 424"/>
        <xdr:cNvSpPr/>
      </xdr:nvSpPr>
      <xdr:spPr>
        <a:xfrm>
          <a:off x="104267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16629</xdr:rowOff>
    </xdr:from>
    <xdr:ext cx="469744" cy="259045"/>
    <xdr:sp macro="" textlink="">
      <xdr:nvSpPr>
        <xdr:cNvPr id="426" name="商工費該当値テキスト"/>
        <xdr:cNvSpPr txBox="1"/>
      </xdr:nvSpPr>
      <xdr:spPr>
        <a:xfrm>
          <a:off x="10528300" y="1338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92863</xdr:rowOff>
    </xdr:from>
    <xdr:to>
      <xdr:col>50</xdr:col>
      <xdr:colOff>165100</xdr:colOff>
      <xdr:row>79</xdr:row>
      <xdr:rowOff>23013</xdr:rowOff>
    </xdr:to>
    <xdr:sp macro="" textlink="">
      <xdr:nvSpPr>
        <xdr:cNvPr id="427" name="楕円 426"/>
        <xdr:cNvSpPr/>
      </xdr:nvSpPr>
      <xdr:spPr>
        <a:xfrm>
          <a:off x="9588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14140</xdr:rowOff>
    </xdr:from>
    <xdr:ext cx="469744" cy="259045"/>
    <xdr:sp macro="" textlink="">
      <xdr:nvSpPr>
        <xdr:cNvPr id="428" name="テキスト ボックス 427"/>
        <xdr:cNvSpPr txBox="1"/>
      </xdr:nvSpPr>
      <xdr:spPr>
        <a:xfrm>
          <a:off x="9404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77974</xdr:rowOff>
    </xdr:from>
    <xdr:to>
      <xdr:col>46</xdr:col>
      <xdr:colOff>38100</xdr:colOff>
      <xdr:row>79</xdr:row>
      <xdr:rowOff>8124</xdr:rowOff>
    </xdr:to>
    <xdr:sp macro="" textlink="">
      <xdr:nvSpPr>
        <xdr:cNvPr id="429" name="楕円 428"/>
        <xdr:cNvSpPr/>
      </xdr:nvSpPr>
      <xdr:spPr>
        <a:xfrm>
          <a:off x="8699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170701</xdr:rowOff>
    </xdr:from>
    <xdr:ext cx="534377" cy="259045"/>
    <xdr:sp macro="" textlink="">
      <xdr:nvSpPr>
        <xdr:cNvPr id="430" name="テキスト ボックス 429"/>
        <xdr:cNvSpPr txBox="1"/>
      </xdr:nvSpPr>
      <xdr:spPr>
        <a:xfrm>
          <a:off x="8483111" y="13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107249</xdr:rowOff>
    </xdr:from>
    <xdr:to>
      <xdr:col>41</xdr:col>
      <xdr:colOff>101600</xdr:colOff>
      <xdr:row>79</xdr:row>
      <xdr:rowOff>37399</xdr:rowOff>
    </xdr:to>
    <xdr:sp macro="" textlink="">
      <xdr:nvSpPr>
        <xdr:cNvPr id="431" name="楕円 430"/>
        <xdr:cNvSpPr/>
      </xdr:nvSpPr>
      <xdr:spPr>
        <a:xfrm>
          <a:off x="7810500" y="134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28526</xdr:rowOff>
    </xdr:from>
    <xdr:ext cx="469744" cy="259045"/>
    <xdr:sp macro="" textlink="">
      <xdr:nvSpPr>
        <xdr:cNvPr id="432" name="テキスト ボックス 431"/>
        <xdr:cNvSpPr txBox="1"/>
      </xdr:nvSpPr>
      <xdr:spPr>
        <a:xfrm>
          <a:off x="7626428" y="1357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99065</xdr:rowOff>
    </xdr:from>
    <xdr:to>
      <xdr:col>36</xdr:col>
      <xdr:colOff>165100</xdr:colOff>
      <xdr:row>79</xdr:row>
      <xdr:rowOff>29215</xdr:rowOff>
    </xdr:to>
    <xdr:sp macro="" textlink="">
      <xdr:nvSpPr>
        <xdr:cNvPr id="433" name="楕円 432"/>
        <xdr:cNvSpPr/>
      </xdr:nvSpPr>
      <xdr:spPr>
        <a:xfrm>
          <a:off x="6921500" y="134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20342</xdr:rowOff>
    </xdr:from>
    <xdr:ext cx="469744" cy="259045"/>
    <xdr:sp macro="" textlink="">
      <xdr:nvSpPr>
        <xdr:cNvPr id="434" name="テキスト ボックス 433"/>
        <xdr:cNvSpPr txBox="1"/>
      </xdr:nvSpPr>
      <xdr:spPr>
        <a:xfrm>
          <a:off x="6737428" y="135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129070</xdr:rowOff>
    </xdr:from>
    <xdr:to>
      <xdr:col>55</xdr:col>
      <xdr:colOff>0</xdr:colOff>
      <xdr:row>96</xdr:row>
      <xdr:rowOff>135037</xdr:rowOff>
    </xdr:to>
    <xdr:cxnSp macro="">
      <xdr:nvCxnSpPr>
        <xdr:cNvPr id="463" name="直線コネクタ 462"/>
        <xdr:cNvCxnSpPr/>
      </xdr:nvCxnSpPr>
      <xdr:spPr>
        <a:xfrm>
          <a:off x="9639300" y="16588270"/>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104915</xdr:rowOff>
    </xdr:from>
    <xdr:to>
      <xdr:col>50</xdr:col>
      <xdr:colOff>114300</xdr:colOff>
      <xdr:row>96</xdr:row>
      <xdr:rowOff>129070</xdr:rowOff>
    </xdr:to>
    <xdr:cxnSp macro="">
      <xdr:nvCxnSpPr>
        <xdr:cNvPr id="466" name="直線コネクタ 465"/>
        <xdr:cNvCxnSpPr/>
      </xdr:nvCxnSpPr>
      <xdr:spPr>
        <a:xfrm>
          <a:off x="8750300" y="1656411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104915</xdr:rowOff>
    </xdr:from>
    <xdr:to>
      <xdr:col>45</xdr:col>
      <xdr:colOff>177800</xdr:colOff>
      <xdr:row>97</xdr:row>
      <xdr:rowOff>3691</xdr:rowOff>
    </xdr:to>
    <xdr:cxnSp macro="">
      <xdr:nvCxnSpPr>
        <xdr:cNvPr id="469" name="直線コネクタ 468"/>
        <xdr:cNvCxnSpPr/>
      </xdr:nvCxnSpPr>
      <xdr:spPr>
        <a:xfrm flipV="1">
          <a:off x="7861300" y="16564115"/>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160449</xdr:rowOff>
    </xdr:from>
    <xdr:to>
      <xdr:col>41</xdr:col>
      <xdr:colOff>50800</xdr:colOff>
      <xdr:row>97</xdr:row>
      <xdr:rowOff>3691</xdr:rowOff>
    </xdr:to>
    <xdr:cxnSp macro="">
      <xdr:nvCxnSpPr>
        <xdr:cNvPr id="472" name="直線コネクタ 471"/>
        <xdr:cNvCxnSpPr/>
      </xdr:nvCxnSpPr>
      <xdr:spPr>
        <a:xfrm>
          <a:off x="6972300" y="16619649"/>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148717</xdr:rowOff>
    </xdr:from>
    <xdr:to>
      <xdr:col>41</xdr:col>
      <xdr:colOff>101600</xdr:colOff>
      <xdr:row>97</xdr:row>
      <xdr:rowOff>78867</xdr:rowOff>
    </xdr:to>
    <xdr:sp macro="" textlink="">
      <xdr:nvSpPr>
        <xdr:cNvPr id="473" name="フローチャート: 判断 472"/>
        <xdr:cNvSpPr/>
      </xdr:nvSpPr>
      <xdr:spPr>
        <a:xfrm>
          <a:off x="7810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69994</xdr:rowOff>
    </xdr:from>
    <xdr:ext cx="534377" cy="259045"/>
    <xdr:sp macro="" textlink="">
      <xdr:nvSpPr>
        <xdr:cNvPr id="474" name="テキスト ボックス 473"/>
        <xdr:cNvSpPr txBox="1"/>
      </xdr:nvSpPr>
      <xdr:spPr>
        <a:xfrm>
          <a:off x="7594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147917</xdr:rowOff>
    </xdr:from>
    <xdr:to>
      <xdr:col>36</xdr:col>
      <xdr:colOff>165100</xdr:colOff>
      <xdr:row>97</xdr:row>
      <xdr:rowOff>78067</xdr:rowOff>
    </xdr:to>
    <xdr:sp macro="" textlink="">
      <xdr:nvSpPr>
        <xdr:cNvPr id="475" name="フローチャート: 判断 474"/>
        <xdr:cNvSpPr/>
      </xdr:nvSpPr>
      <xdr:spPr>
        <a:xfrm>
          <a:off x="6921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69194</xdr:rowOff>
    </xdr:from>
    <xdr:ext cx="534377" cy="259045"/>
    <xdr:sp macro="" textlink="">
      <xdr:nvSpPr>
        <xdr:cNvPr id="476" name="テキスト ボックス 475"/>
        <xdr:cNvSpPr txBox="1"/>
      </xdr:nvSpPr>
      <xdr:spPr>
        <a:xfrm>
          <a:off x="6705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84237</xdr:rowOff>
    </xdr:from>
    <xdr:to>
      <xdr:col>55</xdr:col>
      <xdr:colOff>50800</xdr:colOff>
      <xdr:row>97</xdr:row>
      <xdr:rowOff>14387</xdr:rowOff>
    </xdr:to>
    <xdr:sp macro="" textlink="">
      <xdr:nvSpPr>
        <xdr:cNvPr id="482" name="楕円 481"/>
        <xdr:cNvSpPr/>
      </xdr:nvSpPr>
      <xdr:spPr>
        <a:xfrm>
          <a:off x="104267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62664</xdr:rowOff>
    </xdr:from>
    <xdr:ext cx="534377" cy="259045"/>
    <xdr:sp macro="" textlink="">
      <xdr:nvSpPr>
        <xdr:cNvPr id="483" name="土木費該当値テキスト"/>
        <xdr:cNvSpPr txBox="1"/>
      </xdr:nvSpPr>
      <xdr:spPr>
        <a:xfrm>
          <a:off x="10528300" y="165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78270</xdr:rowOff>
    </xdr:from>
    <xdr:to>
      <xdr:col>50</xdr:col>
      <xdr:colOff>165100</xdr:colOff>
      <xdr:row>97</xdr:row>
      <xdr:rowOff>8420</xdr:rowOff>
    </xdr:to>
    <xdr:sp macro="" textlink="">
      <xdr:nvSpPr>
        <xdr:cNvPr id="484" name="楕円 483"/>
        <xdr:cNvSpPr/>
      </xdr:nvSpPr>
      <xdr:spPr>
        <a:xfrm>
          <a:off x="9588500" y="165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24947</xdr:rowOff>
    </xdr:from>
    <xdr:ext cx="534377" cy="259045"/>
    <xdr:sp macro="" textlink="">
      <xdr:nvSpPr>
        <xdr:cNvPr id="485" name="テキスト ボックス 484"/>
        <xdr:cNvSpPr txBox="1"/>
      </xdr:nvSpPr>
      <xdr:spPr>
        <a:xfrm>
          <a:off x="9372111" y="163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54115</xdr:rowOff>
    </xdr:from>
    <xdr:to>
      <xdr:col>46</xdr:col>
      <xdr:colOff>38100</xdr:colOff>
      <xdr:row>96</xdr:row>
      <xdr:rowOff>155715</xdr:rowOff>
    </xdr:to>
    <xdr:sp macro="" textlink="">
      <xdr:nvSpPr>
        <xdr:cNvPr id="486" name="楕円 485"/>
        <xdr:cNvSpPr/>
      </xdr:nvSpPr>
      <xdr:spPr>
        <a:xfrm>
          <a:off x="8699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792</xdr:rowOff>
    </xdr:from>
    <xdr:ext cx="534377" cy="259045"/>
    <xdr:sp macro="" textlink="">
      <xdr:nvSpPr>
        <xdr:cNvPr id="487" name="テキスト ボックス 486"/>
        <xdr:cNvSpPr txBox="1"/>
      </xdr:nvSpPr>
      <xdr:spPr>
        <a:xfrm>
          <a:off x="8483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124341</xdr:rowOff>
    </xdr:from>
    <xdr:to>
      <xdr:col>41</xdr:col>
      <xdr:colOff>101600</xdr:colOff>
      <xdr:row>97</xdr:row>
      <xdr:rowOff>54491</xdr:rowOff>
    </xdr:to>
    <xdr:sp macro="" textlink="">
      <xdr:nvSpPr>
        <xdr:cNvPr id="488" name="楕円 487"/>
        <xdr:cNvSpPr/>
      </xdr:nvSpPr>
      <xdr:spPr>
        <a:xfrm>
          <a:off x="7810500" y="16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71018</xdr:rowOff>
    </xdr:from>
    <xdr:ext cx="534377" cy="259045"/>
    <xdr:sp macro="" textlink="">
      <xdr:nvSpPr>
        <xdr:cNvPr id="489" name="テキスト ボックス 488"/>
        <xdr:cNvSpPr txBox="1"/>
      </xdr:nvSpPr>
      <xdr:spPr>
        <a:xfrm>
          <a:off x="7594111" y="163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109649</xdr:rowOff>
    </xdr:from>
    <xdr:to>
      <xdr:col>36</xdr:col>
      <xdr:colOff>165100</xdr:colOff>
      <xdr:row>97</xdr:row>
      <xdr:rowOff>39799</xdr:rowOff>
    </xdr:to>
    <xdr:sp macro="" textlink="">
      <xdr:nvSpPr>
        <xdr:cNvPr id="490" name="楕円 489"/>
        <xdr:cNvSpPr/>
      </xdr:nvSpPr>
      <xdr:spPr>
        <a:xfrm>
          <a:off x="6921500" y="165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56326</xdr:rowOff>
    </xdr:from>
    <xdr:ext cx="534377" cy="259045"/>
    <xdr:sp macro="" textlink="">
      <xdr:nvSpPr>
        <xdr:cNvPr id="491" name="テキスト ボックス 490"/>
        <xdr:cNvSpPr txBox="1"/>
      </xdr:nvSpPr>
      <xdr:spPr>
        <a:xfrm>
          <a:off x="6705111" y="163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137071</xdr:rowOff>
    </xdr:from>
    <xdr:to>
      <xdr:col>85</xdr:col>
      <xdr:colOff>127000</xdr:colOff>
      <xdr:row>37</xdr:row>
      <xdr:rowOff>116710</xdr:rowOff>
    </xdr:to>
    <xdr:cxnSp macro="">
      <xdr:nvCxnSpPr>
        <xdr:cNvPr id="522" name="直線コネクタ 521"/>
        <xdr:cNvCxnSpPr/>
      </xdr:nvCxnSpPr>
      <xdr:spPr>
        <a:xfrm flipV="1">
          <a:off x="15481300" y="6309271"/>
          <a:ext cx="838200" cy="1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47689</xdr:rowOff>
    </xdr:from>
    <xdr:to>
      <xdr:col>81</xdr:col>
      <xdr:colOff>50800</xdr:colOff>
      <xdr:row>37</xdr:row>
      <xdr:rowOff>116710</xdr:rowOff>
    </xdr:to>
    <xdr:cxnSp macro="">
      <xdr:nvCxnSpPr>
        <xdr:cNvPr id="525" name="直線コネクタ 524"/>
        <xdr:cNvCxnSpPr/>
      </xdr:nvCxnSpPr>
      <xdr:spPr>
        <a:xfrm>
          <a:off x="14592300" y="6391339"/>
          <a:ext cx="889000" cy="6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47689</xdr:rowOff>
    </xdr:from>
    <xdr:to>
      <xdr:col>76</xdr:col>
      <xdr:colOff>114300</xdr:colOff>
      <xdr:row>37</xdr:row>
      <xdr:rowOff>115289</xdr:rowOff>
    </xdr:to>
    <xdr:cxnSp macro="">
      <xdr:nvCxnSpPr>
        <xdr:cNvPr id="528" name="直線コネクタ 527"/>
        <xdr:cNvCxnSpPr/>
      </xdr:nvCxnSpPr>
      <xdr:spPr>
        <a:xfrm flipV="1">
          <a:off x="13703300" y="6391339"/>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93339</xdr:rowOff>
    </xdr:from>
    <xdr:ext cx="534377" cy="259045"/>
    <xdr:sp macro="" textlink="">
      <xdr:nvSpPr>
        <xdr:cNvPr id="530" name="テキスト ボックス 529"/>
        <xdr:cNvSpPr txBox="1"/>
      </xdr:nvSpPr>
      <xdr:spPr>
        <a:xfrm>
          <a:off x="14325111" y="64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115289</xdr:rowOff>
    </xdr:from>
    <xdr:to>
      <xdr:col>71</xdr:col>
      <xdr:colOff>177800</xdr:colOff>
      <xdr:row>37</xdr:row>
      <xdr:rowOff>152991</xdr:rowOff>
    </xdr:to>
    <xdr:cxnSp macro="">
      <xdr:nvCxnSpPr>
        <xdr:cNvPr id="531" name="直線コネクタ 530"/>
        <xdr:cNvCxnSpPr/>
      </xdr:nvCxnSpPr>
      <xdr:spPr>
        <a:xfrm flipV="1">
          <a:off x="12814300" y="6458939"/>
          <a:ext cx="8890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66432</xdr:rowOff>
    </xdr:from>
    <xdr:to>
      <xdr:col>72</xdr:col>
      <xdr:colOff>38100</xdr:colOff>
      <xdr:row>37</xdr:row>
      <xdr:rowOff>168032</xdr:rowOff>
    </xdr:to>
    <xdr:sp macro="" textlink="">
      <xdr:nvSpPr>
        <xdr:cNvPr id="532" name="フローチャート: 判断 531"/>
        <xdr:cNvSpPr/>
      </xdr:nvSpPr>
      <xdr:spPr>
        <a:xfrm>
          <a:off x="13652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159159</xdr:rowOff>
    </xdr:from>
    <xdr:ext cx="534377" cy="259045"/>
    <xdr:sp macro="" textlink="">
      <xdr:nvSpPr>
        <xdr:cNvPr id="533" name="テキスト ボックス 532"/>
        <xdr:cNvSpPr txBox="1"/>
      </xdr:nvSpPr>
      <xdr:spPr>
        <a:xfrm>
          <a:off x="13436111" y="65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95513</xdr:rowOff>
    </xdr:from>
    <xdr:to>
      <xdr:col>67</xdr:col>
      <xdr:colOff>101600</xdr:colOff>
      <xdr:row>38</xdr:row>
      <xdr:rowOff>25664</xdr:rowOff>
    </xdr:to>
    <xdr:sp macro="" textlink="">
      <xdr:nvSpPr>
        <xdr:cNvPr id="534" name="フローチャート: 判断 533"/>
        <xdr:cNvSpPr/>
      </xdr:nvSpPr>
      <xdr:spPr>
        <a:xfrm>
          <a:off x="12763500" y="6439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42190</xdr:rowOff>
    </xdr:from>
    <xdr:ext cx="534377" cy="259045"/>
    <xdr:sp macro="" textlink="">
      <xdr:nvSpPr>
        <xdr:cNvPr id="535" name="テキスト ボックス 534"/>
        <xdr:cNvSpPr txBox="1"/>
      </xdr:nvSpPr>
      <xdr:spPr>
        <a:xfrm>
          <a:off x="12547111" y="62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86271</xdr:rowOff>
    </xdr:from>
    <xdr:to>
      <xdr:col>85</xdr:col>
      <xdr:colOff>177800</xdr:colOff>
      <xdr:row>37</xdr:row>
      <xdr:rowOff>16421</xdr:rowOff>
    </xdr:to>
    <xdr:sp macro="" textlink="">
      <xdr:nvSpPr>
        <xdr:cNvPr id="541" name="楕円 540"/>
        <xdr:cNvSpPr/>
      </xdr:nvSpPr>
      <xdr:spPr>
        <a:xfrm>
          <a:off x="16268700" y="6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109148</xdr:rowOff>
    </xdr:from>
    <xdr:ext cx="534377" cy="259045"/>
    <xdr:sp macro="" textlink="">
      <xdr:nvSpPr>
        <xdr:cNvPr id="542" name="消防費該当値テキスト"/>
        <xdr:cNvSpPr txBox="1"/>
      </xdr:nvSpPr>
      <xdr:spPr>
        <a:xfrm>
          <a:off x="16370300" y="610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65910</xdr:rowOff>
    </xdr:from>
    <xdr:to>
      <xdr:col>81</xdr:col>
      <xdr:colOff>101600</xdr:colOff>
      <xdr:row>37</xdr:row>
      <xdr:rowOff>167509</xdr:rowOff>
    </xdr:to>
    <xdr:sp macro="" textlink="">
      <xdr:nvSpPr>
        <xdr:cNvPr id="543" name="楕円 542"/>
        <xdr:cNvSpPr/>
      </xdr:nvSpPr>
      <xdr:spPr>
        <a:xfrm>
          <a:off x="15430500" y="6409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158636</xdr:rowOff>
    </xdr:from>
    <xdr:ext cx="534377" cy="259045"/>
    <xdr:sp macro="" textlink="">
      <xdr:nvSpPr>
        <xdr:cNvPr id="544" name="テキスト ボックス 543"/>
        <xdr:cNvSpPr txBox="1"/>
      </xdr:nvSpPr>
      <xdr:spPr>
        <a:xfrm>
          <a:off x="15214111" y="65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168339</xdr:rowOff>
    </xdr:from>
    <xdr:to>
      <xdr:col>76</xdr:col>
      <xdr:colOff>165100</xdr:colOff>
      <xdr:row>37</xdr:row>
      <xdr:rowOff>98489</xdr:rowOff>
    </xdr:to>
    <xdr:sp macro="" textlink="">
      <xdr:nvSpPr>
        <xdr:cNvPr id="545" name="楕円 544"/>
        <xdr:cNvSpPr/>
      </xdr:nvSpPr>
      <xdr:spPr>
        <a:xfrm>
          <a:off x="145415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115016</xdr:rowOff>
    </xdr:from>
    <xdr:ext cx="534377" cy="259045"/>
    <xdr:sp macro="" textlink="">
      <xdr:nvSpPr>
        <xdr:cNvPr id="546" name="テキスト ボックス 545"/>
        <xdr:cNvSpPr txBox="1"/>
      </xdr:nvSpPr>
      <xdr:spPr>
        <a:xfrm>
          <a:off x="14325111" y="61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64489</xdr:rowOff>
    </xdr:from>
    <xdr:to>
      <xdr:col>72</xdr:col>
      <xdr:colOff>38100</xdr:colOff>
      <xdr:row>37</xdr:row>
      <xdr:rowOff>166089</xdr:rowOff>
    </xdr:to>
    <xdr:sp macro="" textlink="">
      <xdr:nvSpPr>
        <xdr:cNvPr id="547" name="楕円 546"/>
        <xdr:cNvSpPr/>
      </xdr:nvSpPr>
      <xdr:spPr>
        <a:xfrm>
          <a:off x="13652500" y="64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11166</xdr:rowOff>
    </xdr:from>
    <xdr:ext cx="534377" cy="259045"/>
    <xdr:sp macro="" textlink="">
      <xdr:nvSpPr>
        <xdr:cNvPr id="548" name="テキスト ボックス 547"/>
        <xdr:cNvSpPr txBox="1"/>
      </xdr:nvSpPr>
      <xdr:spPr>
        <a:xfrm>
          <a:off x="13436111" y="618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102191</xdr:rowOff>
    </xdr:from>
    <xdr:to>
      <xdr:col>67</xdr:col>
      <xdr:colOff>101600</xdr:colOff>
      <xdr:row>38</xdr:row>
      <xdr:rowOff>32341</xdr:rowOff>
    </xdr:to>
    <xdr:sp macro="" textlink="">
      <xdr:nvSpPr>
        <xdr:cNvPr id="549" name="楕円 548"/>
        <xdr:cNvSpPr/>
      </xdr:nvSpPr>
      <xdr:spPr>
        <a:xfrm>
          <a:off x="12763500" y="64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23468</xdr:rowOff>
    </xdr:from>
    <xdr:ext cx="534377" cy="259045"/>
    <xdr:sp macro="" textlink="">
      <xdr:nvSpPr>
        <xdr:cNvPr id="550" name="テキスト ボックス 549"/>
        <xdr:cNvSpPr txBox="1"/>
      </xdr:nvSpPr>
      <xdr:spPr>
        <a:xfrm>
          <a:off x="12547111" y="65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40282</xdr:rowOff>
    </xdr:from>
    <xdr:to>
      <xdr:col>85</xdr:col>
      <xdr:colOff>127000</xdr:colOff>
      <xdr:row>56</xdr:row>
      <xdr:rowOff>143144</xdr:rowOff>
    </xdr:to>
    <xdr:cxnSp macro="">
      <xdr:nvCxnSpPr>
        <xdr:cNvPr id="579" name="直線コネクタ 578"/>
        <xdr:cNvCxnSpPr/>
      </xdr:nvCxnSpPr>
      <xdr:spPr>
        <a:xfrm flipV="1">
          <a:off x="15481300" y="9641482"/>
          <a:ext cx="838200" cy="10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114112</xdr:rowOff>
    </xdr:from>
    <xdr:to>
      <xdr:col>81</xdr:col>
      <xdr:colOff>50800</xdr:colOff>
      <xdr:row>56</xdr:row>
      <xdr:rowOff>143144</xdr:rowOff>
    </xdr:to>
    <xdr:cxnSp macro="">
      <xdr:nvCxnSpPr>
        <xdr:cNvPr id="582" name="直線コネクタ 581"/>
        <xdr:cNvCxnSpPr/>
      </xdr:nvCxnSpPr>
      <xdr:spPr>
        <a:xfrm>
          <a:off x="14592300" y="971531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99901</xdr:rowOff>
    </xdr:from>
    <xdr:to>
      <xdr:col>76</xdr:col>
      <xdr:colOff>114300</xdr:colOff>
      <xdr:row>56</xdr:row>
      <xdr:rowOff>114112</xdr:rowOff>
    </xdr:to>
    <xdr:cxnSp macro="">
      <xdr:nvCxnSpPr>
        <xdr:cNvPr id="585" name="直線コネクタ 584"/>
        <xdr:cNvCxnSpPr/>
      </xdr:nvCxnSpPr>
      <xdr:spPr>
        <a:xfrm>
          <a:off x="13703300" y="970110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99901</xdr:rowOff>
    </xdr:from>
    <xdr:to>
      <xdr:col>71</xdr:col>
      <xdr:colOff>177800</xdr:colOff>
      <xdr:row>56</xdr:row>
      <xdr:rowOff>107361</xdr:rowOff>
    </xdr:to>
    <xdr:cxnSp macro="">
      <xdr:nvCxnSpPr>
        <xdr:cNvPr id="588" name="直線コネクタ 587"/>
        <xdr:cNvCxnSpPr/>
      </xdr:nvCxnSpPr>
      <xdr:spPr>
        <a:xfrm flipV="1">
          <a:off x="12814300" y="9701101"/>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9" name="フローチャート: 判断 588"/>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22689</xdr:rowOff>
    </xdr:from>
    <xdr:ext cx="534377" cy="259045"/>
    <xdr:sp macro="" textlink="">
      <xdr:nvSpPr>
        <xdr:cNvPr id="590" name="テキスト ボックス 589"/>
        <xdr:cNvSpPr txBox="1"/>
      </xdr:nvSpPr>
      <xdr:spPr>
        <a:xfrm>
          <a:off x="13436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91" name="フローチャート: 判断 590"/>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22103</xdr:rowOff>
    </xdr:from>
    <xdr:ext cx="534377" cy="259045"/>
    <xdr:sp macro="" textlink="">
      <xdr:nvSpPr>
        <xdr:cNvPr id="592" name="テキスト ボックス 591"/>
        <xdr:cNvSpPr txBox="1"/>
      </xdr:nvSpPr>
      <xdr:spPr>
        <a:xfrm>
          <a:off x="12547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160932</xdr:rowOff>
    </xdr:from>
    <xdr:to>
      <xdr:col>85</xdr:col>
      <xdr:colOff>177800</xdr:colOff>
      <xdr:row>56</xdr:row>
      <xdr:rowOff>91082</xdr:rowOff>
    </xdr:to>
    <xdr:sp macro="" textlink="">
      <xdr:nvSpPr>
        <xdr:cNvPr id="598" name="楕円 597"/>
        <xdr:cNvSpPr/>
      </xdr:nvSpPr>
      <xdr:spPr>
        <a:xfrm>
          <a:off x="16268700" y="9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12359</xdr:rowOff>
    </xdr:from>
    <xdr:ext cx="534377" cy="259045"/>
    <xdr:sp macro="" textlink="">
      <xdr:nvSpPr>
        <xdr:cNvPr id="599" name="教育費該当値テキスト"/>
        <xdr:cNvSpPr txBox="1"/>
      </xdr:nvSpPr>
      <xdr:spPr>
        <a:xfrm>
          <a:off x="16370300" y="94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92344</xdr:rowOff>
    </xdr:from>
    <xdr:to>
      <xdr:col>81</xdr:col>
      <xdr:colOff>101600</xdr:colOff>
      <xdr:row>57</xdr:row>
      <xdr:rowOff>22494</xdr:rowOff>
    </xdr:to>
    <xdr:sp macro="" textlink="">
      <xdr:nvSpPr>
        <xdr:cNvPr id="600" name="楕円 599"/>
        <xdr:cNvSpPr/>
      </xdr:nvSpPr>
      <xdr:spPr>
        <a:xfrm>
          <a:off x="154305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13621</xdr:rowOff>
    </xdr:from>
    <xdr:ext cx="534377" cy="259045"/>
    <xdr:sp macro="" textlink="">
      <xdr:nvSpPr>
        <xdr:cNvPr id="601" name="テキスト ボックス 600"/>
        <xdr:cNvSpPr txBox="1"/>
      </xdr:nvSpPr>
      <xdr:spPr>
        <a:xfrm>
          <a:off x="15214111" y="9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63312</xdr:rowOff>
    </xdr:from>
    <xdr:to>
      <xdr:col>76</xdr:col>
      <xdr:colOff>165100</xdr:colOff>
      <xdr:row>56</xdr:row>
      <xdr:rowOff>164912</xdr:rowOff>
    </xdr:to>
    <xdr:sp macro="" textlink="">
      <xdr:nvSpPr>
        <xdr:cNvPr id="602" name="楕円 601"/>
        <xdr:cNvSpPr/>
      </xdr:nvSpPr>
      <xdr:spPr>
        <a:xfrm>
          <a:off x="14541500" y="96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156039</xdr:rowOff>
    </xdr:from>
    <xdr:ext cx="534377" cy="259045"/>
    <xdr:sp macro="" textlink="">
      <xdr:nvSpPr>
        <xdr:cNvPr id="603" name="テキスト ボックス 602"/>
        <xdr:cNvSpPr txBox="1"/>
      </xdr:nvSpPr>
      <xdr:spPr>
        <a:xfrm>
          <a:off x="14325111" y="9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49101</xdr:rowOff>
    </xdr:from>
    <xdr:to>
      <xdr:col>72</xdr:col>
      <xdr:colOff>38100</xdr:colOff>
      <xdr:row>56</xdr:row>
      <xdr:rowOff>150701</xdr:rowOff>
    </xdr:to>
    <xdr:sp macro="" textlink="">
      <xdr:nvSpPr>
        <xdr:cNvPr id="604" name="楕円 603"/>
        <xdr:cNvSpPr/>
      </xdr:nvSpPr>
      <xdr:spPr>
        <a:xfrm>
          <a:off x="13652500" y="96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167228</xdr:rowOff>
    </xdr:from>
    <xdr:ext cx="534377" cy="259045"/>
    <xdr:sp macro="" textlink="">
      <xdr:nvSpPr>
        <xdr:cNvPr id="605" name="テキスト ボックス 604"/>
        <xdr:cNvSpPr txBox="1"/>
      </xdr:nvSpPr>
      <xdr:spPr>
        <a:xfrm>
          <a:off x="13436111" y="94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56561</xdr:rowOff>
    </xdr:from>
    <xdr:to>
      <xdr:col>67</xdr:col>
      <xdr:colOff>101600</xdr:colOff>
      <xdr:row>56</xdr:row>
      <xdr:rowOff>158161</xdr:rowOff>
    </xdr:to>
    <xdr:sp macro="" textlink="">
      <xdr:nvSpPr>
        <xdr:cNvPr id="606" name="楕円 605"/>
        <xdr:cNvSpPr/>
      </xdr:nvSpPr>
      <xdr:spPr>
        <a:xfrm>
          <a:off x="12763500" y="96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3238</xdr:rowOff>
    </xdr:from>
    <xdr:ext cx="534377" cy="259045"/>
    <xdr:sp macro="" textlink="">
      <xdr:nvSpPr>
        <xdr:cNvPr id="607" name="テキスト ボックス 606"/>
        <xdr:cNvSpPr txBox="1"/>
      </xdr:nvSpPr>
      <xdr:spPr>
        <a:xfrm>
          <a:off x="12547111" y="94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12103</xdr:rowOff>
    </xdr:from>
    <xdr:to>
      <xdr:col>85</xdr:col>
      <xdr:colOff>127000</xdr:colOff>
      <xdr:row>78</xdr:row>
      <xdr:rowOff>59970</xdr:rowOff>
    </xdr:to>
    <xdr:cxnSp macro="">
      <xdr:nvCxnSpPr>
        <xdr:cNvPr id="636" name="直線コネクタ 635"/>
        <xdr:cNvCxnSpPr/>
      </xdr:nvCxnSpPr>
      <xdr:spPr>
        <a:xfrm flipV="1">
          <a:off x="15481300" y="13385203"/>
          <a:ext cx="8382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59970</xdr:rowOff>
    </xdr:from>
    <xdr:to>
      <xdr:col>81</xdr:col>
      <xdr:colOff>50800</xdr:colOff>
      <xdr:row>78</xdr:row>
      <xdr:rowOff>136410</xdr:rowOff>
    </xdr:to>
    <xdr:cxnSp macro="">
      <xdr:nvCxnSpPr>
        <xdr:cNvPr id="639" name="直線コネクタ 638"/>
        <xdr:cNvCxnSpPr/>
      </xdr:nvCxnSpPr>
      <xdr:spPr>
        <a:xfrm flipV="1">
          <a:off x="14592300" y="13433070"/>
          <a:ext cx="889000" cy="7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136410</xdr:rowOff>
    </xdr:from>
    <xdr:to>
      <xdr:col>76</xdr:col>
      <xdr:colOff>114300</xdr:colOff>
      <xdr:row>79</xdr:row>
      <xdr:rowOff>1969</xdr:rowOff>
    </xdr:to>
    <xdr:cxnSp macro="">
      <xdr:nvCxnSpPr>
        <xdr:cNvPr id="642" name="直線コネクタ 641"/>
        <xdr:cNvCxnSpPr/>
      </xdr:nvCxnSpPr>
      <xdr:spPr>
        <a:xfrm flipV="1">
          <a:off x="13703300" y="13509510"/>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4" name="テキスト ボックス 643"/>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128029</xdr:rowOff>
    </xdr:from>
    <xdr:to>
      <xdr:col>71</xdr:col>
      <xdr:colOff>177800</xdr:colOff>
      <xdr:row>79</xdr:row>
      <xdr:rowOff>1969</xdr:rowOff>
    </xdr:to>
    <xdr:cxnSp macro="">
      <xdr:nvCxnSpPr>
        <xdr:cNvPr id="645" name="直線コネクタ 644"/>
        <xdr:cNvCxnSpPr/>
      </xdr:nvCxnSpPr>
      <xdr:spPr>
        <a:xfrm>
          <a:off x="12814300" y="13501129"/>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46" name="フローチャート: 判断 645"/>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47" name="テキスト ボックス 646"/>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48" name="フローチャート: 判断 647"/>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49" name="テキスト ボックス 648"/>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132753</xdr:rowOff>
    </xdr:from>
    <xdr:to>
      <xdr:col>85</xdr:col>
      <xdr:colOff>177800</xdr:colOff>
      <xdr:row>78</xdr:row>
      <xdr:rowOff>62903</xdr:rowOff>
    </xdr:to>
    <xdr:sp macro="" textlink="">
      <xdr:nvSpPr>
        <xdr:cNvPr id="655" name="楕円 654"/>
        <xdr:cNvSpPr/>
      </xdr:nvSpPr>
      <xdr:spPr>
        <a:xfrm>
          <a:off x="162687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155630</xdr:rowOff>
    </xdr:from>
    <xdr:ext cx="534377" cy="259045"/>
    <xdr:sp macro="" textlink="">
      <xdr:nvSpPr>
        <xdr:cNvPr id="656" name="災害復旧費該当値テキスト"/>
        <xdr:cNvSpPr txBox="1"/>
      </xdr:nvSpPr>
      <xdr:spPr>
        <a:xfrm>
          <a:off x="16370300" y="131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9170</xdr:rowOff>
    </xdr:from>
    <xdr:to>
      <xdr:col>81</xdr:col>
      <xdr:colOff>101600</xdr:colOff>
      <xdr:row>78</xdr:row>
      <xdr:rowOff>110770</xdr:rowOff>
    </xdr:to>
    <xdr:sp macro="" textlink="">
      <xdr:nvSpPr>
        <xdr:cNvPr id="657" name="楕円 656"/>
        <xdr:cNvSpPr/>
      </xdr:nvSpPr>
      <xdr:spPr>
        <a:xfrm>
          <a:off x="15430500" y="133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127297</xdr:rowOff>
    </xdr:from>
    <xdr:ext cx="534377" cy="259045"/>
    <xdr:sp macro="" textlink="">
      <xdr:nvSpPr>
        <xdr:cNvPr id="658" name="テキスト ボックス 657"/>
        <xdr:cNvSpPr txBox="1"/>
      </xdr:nvSpPr>
      <xdr:spPr>
        <a:xfrm>
          <a:off x="15214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85610</xdr:rowOff>
    </xdr:from>
    <xdr:to>
      <xdr:col>76</xdr:col>
      <xdr:colOff>165100</xdr:colOff>
      <xdr:row>79</xdr:row>
      <xdr:rowOff>15760</xdr:rowOff>
    </xdr:to>
    <xdr:sp macro="" textlink="">
      <xdr:nvSpPr>
        <xdr:cNvPr id="659" name="楕円 658"/>
        <xdr:cNvSpPr/>
      </xdr:nvSpPr>
      <xdr:spPr>
        <a:xfrm>
          <a:off x="14541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32287</xdr:rowOff>
    </xdr:from>
    <xdr:ext cx="469744" cy="259045"/>
    <xdr:sp macro="" textlink="">
      <xdr:nvSpPr>
        <xdr:cNvPr id="660" name="テキスト ボックス 659"/>
        <xdr:cNvSpPr txBox="1"/>
      </xdr:nvSpPr>
      <xdr:spPr>
        <a:xfrm>
          <a:off x="14357428" y="132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122619</xdr:rowOff>
    </xdr:from>
    <xdr:to>
      <xdr:col>72</xdr:col>
      <xdr:colOff>38100</xdr:colOff>
      <xdr:row>79</xdr:row>
      <xdr:rowOff>52769</xdr:rowOff>
    </xdr:to>
    <xdr:sp macro="" textlink="">
      <xdr:nvSpPr>
        <xdr:cNvPr id="661" name="楕円 660"/>
        <xdr:cNvSpPr/>
      </xdr:nvSpPr>
      <xdr:spPr>
        <a:xfrm>
          <a:off x="13652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43896</xdr:rowOff>
    </xdr:from>
    <xdr:ext cx="469744" cy="259045"/>
    <xdr:sp macro="" textlink="">
      <xdr:nvSpPr>
        <xdr:cNvPr id="662" name="テキスト ボックス 661"/>
        <xdr:cNvSpPr txBox="1"/>
      </xdr:nvSpPr>
      <xdr:spPr>
        <a:xfrm>
          <a:off x="13468428"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77229</xdr:rowOff>
    </xdr:from>
    <xdr:to>
      <xdr:col>67</xdr:col>
      <xdr:colOff>101600</xdr:colOff>
      <xdr:row>79</xdr:row>
      <xdr:rowOff>7379</xdr:rowOff>
    </xdr:to>
    <xdr:sp macro="" textlink="">
      <xdr:nvSpPr>
        <xdr:cNvPr id="663" name="楕円 662"/>
        <xdr:cNvSpPr/>
      </xdr:nvSpPr>
      <xdr:spPr>
        <a:xfrm>
          <a:off x="12763500" y="134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169956</xdr:rowOff>
    </xdr:from>
    <xdr:ext cx="469744" cy="259045"/>
    <xdr:sp macro="" textlink="">
      <xdr:nvSpPr>
        <xdr:cNvPr id="664" name="テキスト ボックス 663"/>
        <xdr:cNvSpPr txBox="1"/>
      </xdr:nvSpPr>
      <xdr:spPr>
        <a:xfrm>
          <a:off x="12579428" y="135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36049</xdr:rowOff>
    </xdr:from>
    <xdr:to>
      <xdr:col>85</xdr:col>
      <xdr:colOff>127000</xdr:colOff>
      <xdr:row>96</xdr:row>
      <xdr:rowOff>76957</xdr:rowOff>
    </xdr:to>
    <xdr:cxnSp macro="">
      <xdr:nvCxnSpPr>
        <xdr:cNvPr id="693" name="直線コネクタ 692"/>
        <xdr:cNvCxnSpPr/>
      </xdr:nvCxnSpPr>
      <xdr:spPr>
        <a:xfrm>
          <a:off x="15481300" y="16495249"/>
          <a:ext cx="8382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36049</xdr:rowOff>
    </xdr:from>
    <xdr:to>
      <xdr:col>81</xdr:col>
      <xdr:colOff>50800</xdr:colOff>
      <xdr:row>96</xdr:row>
      <xdr:rowOff>106736</xdr:rowOff>
    </xdr:to>
    <xdr:cxnSp macro="">
      <xdr:nvCxnSpPr>
        <xdr:cNvPr id="696" name="直線コネクタ 695"/>
        <xdr:cNvCxnSpPr/>
      </xdr:nvCxnSpPr>
      <xdr:spPr>
        <a:xfrm flipV="1">
          <a:off x="14592300" y="16495249"/>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106736</xdr:rowOff>
    </xdr:from>
    <xdr:to>
      <xdr:col>76</xdr:col>
      <xdr:colOff>114300</xdr:colOff>
      <xdr:row>97</xdr:row>
      <xdr:rowOff>40274</xdr:rowOff>
    </xdr:to>
    <xdr:cxnSp macro="">
      <xdr:nvCxnSpPr>
        <xdr:cNvPr id="699" name="直線コネクタ 698"/>
        <xdr:cNvCxnSpPr/>
      </xdr:nvCxnSpPr>
      <xdr:spPr>
        <a:xfrm flipV="1">
          <a:off x="13703300" y="16565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38453</xdr:rowOff>
    </xdr:from>
    <xdr:to>
      <xdr:col>71</xdr:col>
      <xdr:colOff>177800</xdr:colOff>
      <xdr:row>97</xdr:row>
      <xdr:rowOff>40274</xdr:rowOff>
    </xdr:to>
    <xdr:cxnSp macro="">
      <xdr:nvCxnSpPr>
        <xdr:cNvPr id="702" name="直線コネクタ 701"/>
        <xdr:cNvCxnSpPr/>
      </xdr:nvCxnSpPr>
      <xdr:spPr>
        <a:xfrm>
          <a:off x="12814300" y="16669103"/>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160806</xdr:rowOff>
    </xdr:from>
    <xdr:to>
      <xdr:col>72</xdr:col>
      <xdr:colOff>38100</xdr:colOff>
      <xdr:row>98</xdr:row>
      <xdr:rowOff>90956</xdr:rowOff>
    </xdr:to>
    <xdr:sp macro="" textlink="">
      <xdr:nvSpPr>
        <xdr:cNvPr id="703" name="フローチャート: 判断 702"/>
        <xdr:cNvSpPr/>
      </xdr:nvSpPr>
      <xdr:spPr>
        <a:xfrm>
          <a:off x="13652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82083</xdr:rowOff>
    </xdr:from>
    <xdr:ext cx="534377" cy="259045"/>
    <xdr:sp macro="" textlink="">
      <xdr:nvSpPr>
        <xdr:cNvPr id="704" name="テキスト ボックス 703"/>
        <xdr:cNvSpPr txBox="1"/>
      </xdr:nvSpPr>
      <xdr:spPr>
        <a:xfrm>
          <a:off x="13436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158367</xdr:rowOff>
    </xdr:from>
    <xdr:to>
      <xdr:col>67</xdr:col>
      <xdr:colOff>101600</xdr:colOff>
      <xdr:row>98</xdr:row>
      <xdr:rowOff>88517</xdr:rowOff>
    </xdr:to>
    <xdr:sp macro="" textlink="">
      <xdr:nvSpPr>
        <xdr:cNvPr id="705" name="フローチャート: 判断 704"/>
        <xdr:cNvSpPr/>
      </xdr:nvSpPr>
      <xdr:spPr>
        <a:xfrm>
          <a:off x="12763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79644</xdr:rowOff>
    </xdr:from>
    <xdr:ext cx="534377" cy="259045"/>
    <xdr:sp macro="" textlink="">
      <xdr:nvSpPr>
        <xdr:cNvPr id="706" name="テキスト ボックス 705"/>
        <xdr:cNvSpPr txBox="1"/>
      </xdr:nvSpPr>
      <xdr:spPr>
        <a:xfrm>
          <a:off x="12547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26157</xdr:rowOff>
    </xdr:from>
    <xdr:to>
      <xdr:col>85</xdr:col>
      <xdr:colOff>177800</xdr:colOff>
      <xdr:row>96</xdr:row>
      <xdr:rowOff>127757</xdr:rowOff>
    </xdr:to>
    <xdr:sp macro="" textlink="">
      <xdr:nvSpPr>
        <xdr:cNvPr id="712" name="楕円 711"/>
        <xdr:cNvSpPr/>
      </xdr:nvSpPr>
      <xdr:spPr>
        <a:xfrm>
          <a:off x="16268700" y="164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49034</xdr:rowOff>
    </xdr:from>
    <xdr:ext cx="599010" cy="259045"/>
    <xdr:sp macro="" textlink="">
      <xdr:nvSpPr>
        <xdr:cNvPr id="713" name="公債費該当値テキスト"/>
        <xdr:cNvSpPr txBox="1"/>
      </xdr:nvSpPr>
      <xdr:spPr>
        <a:xfrm>
          <a:off x="16370300" y="163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156699</xdr:rowOff>
    </xdr:from>
    <xdr:to>
      <xdr:col>81</xdr:col>
      <xdr:colOff>101600</xdr:colOff>
      <xdr:row>96</xdr:row>
      <xdr:rowOff>86849</xdr:rowOff>
    </xdr:to>
    <xdr:sp macro="" textlink="">
      <xdr:nvSpPr>
        <xdr:cNvPr id="714" name="楕円 713"/>
        <xdr:cNvSpPr/>
      </xdr:nvSpPr>
      <xdr:spPr>
        <a:xfrm>
          <a:off x="154305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103376</xdr:rowOff>
    </xdr:from>
    <xdr:ext cx="599010" cy="259045"/>
    <xdr:sp macro="" textlink="">
      <xdr:nvSpPr>
        <xdr:cNvPr id="715" name="テキスト ボックス 714"/>
        <xdr:cNvSpPr txBox="1"/>
      </xdr:nvSpPr>
      <xdr:spPr>
        <a:xfrm>
          <a:off x="15181795" y="162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55936</xdr:rowOff>
    </xdr:from>
    <xdr:to>
      <xdr:col>76</xdr:col>
      <xdr:colOff>165100</xdr:colOff>
      <xdr:row>96</xdr:row>
      <xdr:rowOff>157536</xdr:rowOff>
    </xdr:to>
    <xdr:sp macro="" textlink="">
      <xdr:nvSpPr>
        <xdr:cNvPr id="716" name="楕円 715"/>
        <xdr:cNvSpPr/>
      </xdr:nvSpPr>
      <xdr:spPr>
        <a:xfrm>
          <a:off x="145415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2613</xdr:rowOff>
    </xdr:from>
    <xdr:ext cx="599010" cy="259045"/>
    <xdr:sp macro="" textlink="">
      <xdr:nvSpPr>
        <xdr:cNvPr id="717" name="テキスト ボックス 716"/>
        <xdr:cNvSpPr txBox="1"/>
      </xdr:nvSpPr>
      <xdr:spPr>
        <a:xfrm>
          <a:off x="14292795" y="1629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160924</xdr:rowOff>
    </xdr:from>
    <xdr:to>
      <xdr:col>72</xdr:col>
      <xdr:colOff>38100</xdr:colOff>
      <xdr:row>97</xdr:row>
      <xdr:rowOff>91074</xdr:rowOff>
    </xdr:to>
    <xdr:sp macro="" textlink="">
      <xdr:nvSpPr>
        <xdr:cNvPr id="718" name="楕円 717"/>
        <xdr:cNvSpPr/>
      </xdr:nvSpPr>
      <xdr:spPr>
        <a:xfrm>
          <a:off x="136525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107601</xdr:rowOff>
    </xdr:from>
    <xdr:ext cx="534377" cy="259045"/>
    <xdr:sp macro="" textlink="">
      <xdr:nvSpPr>
        <xdr:cNvPr id="719" name="テキスト ボックス 718"/>
        <xdr:cNvSpPr txBox="1"/>
      </xdr:nvSpPr>
      <xdr:spPr>
        <a:xfrm>
          <a:off x="13436111" y="163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159103</xdr:rowOff>
    </xdr:from>
    <xdr:to>
      <xdr:col>67</xdr:col>
      <xdr:colOff>101600</xdr:colOff>
      <xdr:row>97</xdr:row>
      <xdr:rowOff>89253</xdr:rowOff>
    </xdr:to>
    <xdr:sp macro="" textlink="">
      <xdr:nvSpPr>
        <xdr:cNvPr id="720" name="楕円 719"/>
        <xdr:cNvSpPr/>
      </xdr:nvSpPr>
      <xdr:spPr>
        <a:xfrm>
          <a:off x="12763500" y="166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105780</xdr:rowOff>
    </xdr:from>
    <xdr:ext cx="534377" cy="259045"/>
    <xdr:sp macro="" textlink="">
      <xdr:nvSpPr>
        <xdr:cNvPr id="721" name="テキスト ボックス 720"/>
        <xdr:cNvSpPr txBox="1"/>
      </xdr:nvSpPr>
      <xdr:spPr>
        <a:xfrm>
          <a:off x="12547111" y="163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144335</xdr:rowOff>
    </xdr:from>
    <xdr:to>
      <xdr:col>102</xdr:col>
      <xdr:colOff>165100</xdr:colOff>
      <xdr:row>38</xdr:row>
      <xdr:rowOff>74485</xdr:rowOff>
    </xdr:to>
    <xdr:sp macro="" textlink="">
      <xdr:nvSpPr>
        <xdr:cNvPr id="756" name="フローチャート: 判断 755"/>
        <xdr:cNvSpPr/>
      </xdr:nvSpPr>
      <xdr:spPr>
        <a:xfrm>
          <a:off x="19494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91012</xdr:rowOff>
    </xdr:from>
    <xdr:ext cx="313932" cy="259045"/>
    <xdr:sp macro="" textlink="">
      <xdr:nvSpPr>
        <xdr:cNvPr id="757" name="テキスト ボックス 756"/>
        <xdr:cNvSpPr txBox="1"/>
      </xdr:nvSpPr>
      <xdr:spPr>
        <a:xfrm>
          <a:off x="19388333" y="626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58" name="フローチャート: 判断 757"/>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59" name="テキスト ボックス 758"/>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ついては、住民一人当たり１００，０３６円となっており、前年度と比較すると４６．４％増加、類似団体平均と比較しても上回っている。主な要因としては口ノ津港ターミナル整備や有家庁舎改修及び繰上償還の財源として減債基金への積み立てたためである。</a:t>
          </a:r>
        </a:p>
        <a:p>
          <a:r>
            <a:rPr kumimoji="1" lang="ja-JP" altLang="en-US" sz="1100">
              <a:latin typeface="ＭＳ Ｐゴシック" panose="020B0600070205080204" pitchFamily="50" charset="-128"/>
              <a:ea typeface="ＭＳ Ｐゴシック" panose="020B0600070205080204" pitchFamily="50" charset="-128"/>
            </a:rPr>
            <a:t>民生費については、住民一人当たり２１６，９０６円となっており、前年度と比較すると４．６％増加、類似団体平均と比較しても上回っており、増加傾向にある。主な要因としては、臨時福祉給付金（年金生活者支援分）や老人ホーム入所措置費などの減がある一方、臨時福祉給付金（経済対策分）や施設型給付事業費などの増加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については、住民一人当たり３２，６２０円となっており、前年度と比較すると７．１％増加、類似団体平均と比較しても上回っている。主な要因としては、強い農業づくり交付金事業費補助金、畜産クラスター構築事業費補助金、農道整備などの普通建設事業費の増加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については、住民一人当たり２９，１６１円となっており、前年度と比較すると４６．５％増加、類似団体平均と比較しても上回っている。増加の主な要因は、戸別受信機設置整備などの普通建設事業の増額によるものである。</a:t>
          </a:r>
        </a:p>
        <a:p>
          <a:r>
            <a:rPr kumimoji="1" lang="ja-JP" altLang="en-US" sz="1100">
              <a:latin typeface="ＭＳ Ｐゴシック" panose="020B0600070205080204" pitchFamily="50" charset="-128"/>
              <a:ea typeface="ＭＳ Ｐゴシック" panose="020B0600070205080204" pitchFamily="50" charset="-128"/>
            </a:rPr>
            <a:t>教育費については、住民一人当たり６８，０４７円となっており、前年度と比較すると２４．７％増加、類似団体と比較しても上回っている。増加の主な要因は、小学校の屋内運動場整備工事や小学校解体工事、中学校の耐震化改修工事などの普通建設事業の増や後年度の学校施設整備の財源として学校施設整備基金を新たに設置して積み立てたためである。</a:t>
          </a:r>
        </a:p>
        <a:p>
          <a:r>
            <a:rPr kumimoji="1" lang="ja-JP" altLang="en-US" sz="1100">
              <a:latin typeface="ＭＳ Ｐゴシック" panose="020B0600070205080204" pitchFamily="50" charset="-128"/>
              <a:ea typeface="ＭＳ Ｐゴシック" panose="020B0600070205080204" pitchFamily="50" charset="-128"/>
            </a:rPr>
            <a:t>公債費については、住民一人当たり１２６，４６８円となっており、前年度と比較すると７．８％減少している。これは、後年度の財政負担軽減のため、これまで繰上償還を実施したことによるものであり、今後も平成３４年度までの計画で繰上償還を実施し、財政基盤の強化及び健全化に取組む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年度については、財政調整基金の取崩しを行い、減債基金及びその他特定目的基金の学校施設整備基金に積立たため、平成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年度と比較し</a:t>
          </a:r>
          <a:r>
            <a:rPr kumimoji="1" lang="en-US" altLang="ja-JP" sz="1100">
              <a:latin typeface="ＭＳ ゴシック" pitchFamily="49" charset="-128"/>
              <a:ea typeface="ＭＳ ゴシック" pitchFamily="49" charset="-128"/>
            </a:rPr>
            <a:t>4.16</a:t>
          </a:r>
          <a:r>
            <a:rPr kumimoji="1" lang="ja-JP" altLang="en-US" sz="1100">
              <a:latin typeface="ＭＳ ゴシック" pitchFamily="49" charset="-128"/>
              <a:ea typeface="ＭＳ ゴシック" pitchFamily="49" charset="-128"/>
            </a:rPr>
            <a:t>％減少している。</a:t>
          </a:r>
        </a:p>
        <a:p>
          <a:r>
            <a:rPr kumimoji="1" lang="ja-JP" altLang="en-US" sz="1100">
              <a:latin typeface="ＭＳ ゴシック" pitchFamily="49" charset="-128"/>
              <a:ea typeface="ＭＳ ゴシック" pitchFamily="49" charset="-128"/>
            </a:rPr>
            <a:t>　実質収支額、実質単年度収支については、実質収支額が平成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年度と比較し</a:t>
          </a:r>
          <a:r>
            <a:rPr kumimoji="1" lang="en-US" altLang="ja-JP" sz="1100">
              <a:latin typeface="ＭＳ ゴシック" pitchFamily="49" charset="-128"/>
              <a:ea typeface="ＭＳ ゴシック" pitchFamily="49" charset="-128"/>
            </a:rPr>
            <a:t>267</a:t>
          </a:r>
          <a:r>
            <a:rPr kumimoji="1" lang="ja-JP" altLang="en-US" sz="1100">
              <a:latin typeface="ＭＳ ゴシック" pitchFamily="49" charset="-128"/>
              <a:ea typeface="ＭＳ ゴシック" pitchFamily="49" charset="-128"/>
            </a:rPr>
            <a:t>百万円減少しているため、標準財政規模に占める割合が実質収支額で</a:t>
          </a:r>
          <a:r>
            <a:rPr kumimoji="1" lang="en-US" altLang="ja-JP" sz="1100">
              <a:latin typeface="ＭＳ ゴシック" pitchFamily="49" charset="-128"/>
              <a:ea typeface="ＭＳ ゴシック" pitchFamily="49" charset="-128"/>
            </a:rPr>
            <a:t>1.14</a:t>
          </a:r>
          <a:r>
            <a:rPr kumimoji="1" lang="ja-JP" altLang="en-US" sz="1100">
              <a:latin typeface="ＭＳ ゴシック" pitchFamily="49" charset="-128"/>
              <a:ea typeface="ＭＳ ゴシック" pitchFamily="49" charset="-128"/>
            </a:rPr>
            <a:t>％の減少、実質単年度収支で</a:t>
          </a:r>
          <a:r>
            <a:rPr kumimoji="1" lang="en-US" altLang="ja-JP" sz="1100">
              <a:latin typeface="ＭＳ ゴシック" pitchFamily="49" charset="-128"/>
              <a:ea typeface="ＭＳ ゴシック" pitchFamily="49" charset="-128"/>
            </a:rPr>
            <a:t>5.17</a:t>
          </a:r>
          <a:r>
            <a:rPr kumimoji="1" lang="ja-JP" altLang="en-US" sz="1100">
              <a:latin typeface="ＭＳ ゴシック" pitchFamily="49" charset="-128"/>
              <a:ea typeface="ＭＳ ゴシック" pitchFamily="49" charset="-128"/>
            </a:rPr>
            <a:t>％の減少している。</a:t>
          </a:r>
        </a:p>
        <a:p>
          <a:r>
            <a:rPr kumimoji="1" lang="ja-JP" altLang="en-US" sz="1100">
              <a:latin typeface="ＭＳ ゴシック" pitchFamily="49" charset="-128"/>
              <a:ea typeface="ＭＳ ゴシック" pitchFamily="49" charset="-128"/>
            </a:rPr>
            <a:t>　行政改革大綱に基づく、集中改革プラン及び財政計画による行財政改革に着実に取り組んだ結果、継続的に実質収支の黒字を確保できてるが、高齢化の進展による扶助費の増加や小学校建設等の大型事業も控えているため、今後も業務改善や事業の見直しによる、経費の縮減を図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年度については、一般会計では標準財政規模に占める黒字額の割合が平成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％減少しているが、国民健康保険事業特別会計は平成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また、水道事業会計、簡易水道事業特別会計においても平成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年度と比較し、水道事業会計で</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％、簡易水道事業特別会計で</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そのため、連結した黒字の状況としては平成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年度と比較し標準財政規模に占める黒字額の割合は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今後も、行政改革大綱に基づく、集中改革プラン及び財政計画による行財政改革に取り組み、人件費の削減、繰上償還による公債費縮減などにより、黒字の確保と健全な財政運営に努める。</a:t>
          </a:r>
        </a:p>
        <a:p>
          <a:r>
            <a:rPr kumimoji="1" lang="ja-JP" altLang="en-US" sz="1400">
              <a:latin typeface="ＭＳ ゴシック" pitchFamily="49" charset="-128"/>
              <a:ea typeface="ＭＳ ゴシック" pitchFamily="49" charset="-128"/>
            </a:rPr>
            <a:t>　また、公営企業会計については、自主財源の確保、経費節減などの取り組みを行い、独立採算による健全な企業経営に努める。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35768818</v>
      </c>
      <c r="BO4" s="441"/>
      <c r="BP4" s="441"/>
      <c r="BQ4" s="441"/>
      <c r="BR4" s="441"/>
      <c r="BS4" s="441"/>
      <c r="BT4" s="441"/>
      <c r="BU4" s="442"/>
      <c r="BV4" s="440">
        <v>33995822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8.9</v>
      </c>
      <c r="CU4" s="622"/>
      <c r="CV4" s="622"/>
      <c r="CW4" s="622"/>
      <c r="CX4" s="622"/>
      <c r="CY4" s="622"/>
      <c r="CZ4" s="622"/>
      <c r="DA4" s="623"/>
      <c r="DB4" s="621">
        <v>10</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33919760</v>
      </c>
      <c r="BO5" s="446"/>
      <c r="BP5" s="446"/>
      <c r="BQ5" s="446"/>
      <c r="BR5" s="446"/>
      <c r="BS5" s="446"/>
      <c r="BT5" s="446"/>
      <c r="BU5" s="447"/>
      <c r="BV5" s="445">
        <v>31798037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83.9</v>
      </c>
      <c r="CU5" s="416"/>
      <c r="CV5" s="416"/>
      <c r="CW5" s="416"/>
      <c r="CX5" s="416"/>
      <c r="CY5" s="416"/>
      <c r="CZ5" s="416"/>
      <c r="DA5" s="417"/>
      <c r="DB5" s="415">
        <v>84.4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1849058</v>
      </c>
      <c r="BO6" s="446"/>
      <c r="BP6" s="446"/>
      <c r="BQ6" s="446"/>
      <c r="BR6" s="446"/>
      <c r="BS6" s="446"/>
      <c r="BT6" s="446"/>
      <c r="BU6" s="447"/>
      <c r="BV6" s="445">
        <v>2197785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87.4</v>
      </c>
      <c r="CU6" s="596"/>
      <c r="CV6" s="596"/>
      <c r="CW6" s="596"/>
      <c r="CX6" s="596"/>
      <c r="CY6" s="596"/>
      <c r="CZ6" s="596"/>
      <c r="DA6" s="597"/>
      <c r="DB6" s="595">
        <v>87.9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241678</v>
      </c>
      <c r="BO7" s="446"/>
      <c r="BP7" s="446"/>
      <c r="BQ7" s="446"/>
      <c r="BR7" s="446"/>
      <c r="BS7" s="446"/>
      <c r="BT7" s="446"/>
      <c r="BU7" s="447"/>
      <c r="BV7" s="445">
        <v>322994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18133801</v>
      </c>
      <c r="CU7" s="446"/>
      <c r="CV7" s="446"/>
      <c r="CW7" s="446"/>
      <c r="CX7" s="446"/>
      <c r="CY7" s="446"/>
      <c r="CZ7" s="446"/>
      <c r="DA7" s="447"/>
      <c r="DB7" s="445">
        <v>18741957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1607380</v>
      </c>
      <c r="BO8" s="446"/>
      <c r="BP8" s="446"/>
      <c r="BQ8" s="446"/>
      <c r="BR8" s="446"/>
      <c r="BS8" s="446"/>
      <c r="BT8" s="446"/>
      <c r="BU8" s="447"/>
      <c r="BV8" s="445">
        <v>1874791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46535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-267411</v>
      </c>
      <c r="BO9" s="446"/>
      <c r="BP9" s="446"/>
      <c r="BQ9" s="446"/>
      <c r="BR9" s="446"/>
      <c r="BS9" s="446"/>
      <c r="BT9" s="446"/>
      <c r="BU9" s="447"/>
      <c r="BV9" s="445">
        <v>-96728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24.5</v>
      </c>
      <c r="CU9" s="416"/>
      <c r="CV9" s="416"/>
      <c r="CW9" s="416"/>
      <c r="CX9" s="416"/>
      <c r="CY9" s="416"/>
      <c r="CZ9" s="416"/>
      <c r="DA9" s="417"/>
      <c r="DB9" s="415">
        <v>26.7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50363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2211</v>
      </c>
      <c r="BO10" s="446"/>
      <c r="BP10" s="446"/>
      <c r="BQ10" s="446"/>
      <c r="BR10" s="446"/>
      <c r="BS10" s="446"/>
      <c r="BT10" s="446"/>
      <c r="BU10" s="447"/>
      <c r="BV10" s="445">
        <v>3149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2733603</v>
      </c>
      <c r="BO11" s="446"/>
      <c r="BP11" s="446"/>
      <c r="BQ11" s="446"/>
      <c r="BR11" s="446"/>
      <c r="BS11" s="446"/>
      <c r="BT11" s="446"/>
      <c r="BU11" s="447"/>
      <c r="BV11" s="445">
        <v>2688738</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47070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109</v>
      </c>
      <c r="AV12" s="503"/>
      <c r="AW12" s="503"/>
      <c r="AX12" s="503"/>
      <c r="AY12" s="425" t="s">
        <v>129</v>
      </c>
      <c r="AZ12" s="426"/>
      <c r="BA12" s="426"/>
      <c r="BB12" s="426"/>
      <c r="BC12" s="426"/>
      <c r="BD12" s="426"/>
      <c r="BE12" s="426"/>
      <c r="BF12" s="426"/>
      <c r="BG12" s="426"/>
      <c r="BH12" s="426"/>
      <c r="BI12" s="426"/>
      <c r="BJ12" s="426"/>
      <c r="BK12" s="426"/>
      <c r="BL12" s="426"/>
      <c r="BM12" s="427"/>
      <c r="BN12" s="445">
        <v>899113</v>
      </c>
      <c r="BO12" s="446"/>
      <c r="BP12" s="446"/>
      <c r="BQ12" s="446"/>
      <c r="BR12" s="446"/>
      <c r="BS12" s="446"/>
      <c r="BT12" s="446"/>
      <c r="BU12" s="447"/>
      <c r="BV12" s="445">
        <v>5500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46772</v>
      </c>
      <c r="S13" s="549"/>
      <c r="T13" s="549"/>
      <c r="U13" s="549"/>
      <c r="V13" s="550"/>
      <c r="W13" s="536" t="s">
        <v>132</v>
      </c>
      <c r="X13" s="458"/>
      <c r="Y13" s="458"/>
      <c r="Z13" s="458"/>
      <c r="AA13" s="458"/>
      <c r="AB13" s="459"/>
      <c r="AC13" s="421">
        <v>5398</v>
      </c>
      <c r="AD13" s="422"/>
      <c r="AE13" s="422"/>
      <c r="AF13" s="422"/>
      <c r="AG13" s="423"/>
      <c r="AH13" s="421">
        <v>5986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1569290</v>
      </c>
      <c r="BO13" s="446"/>
      <c r="BP13" s="446"/>
      <c r="BQ13" s="446"/>
      <c r="BR13" s="446"/>
      <c r="BS13" s="446"/>
      <c r="BT13" s="446"/>
      <c r="BU13" s="447"/>
      <c r="BV13" s="445">
        <v>2589659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48023</v>
      </c>
      <c r="S14" s="549"/>
      <c r="T14" s="549"/>
      <c r="U14" s="549"/>
      <c r="V14" s="550"/>
      <c r="W14" s="551"/>
      <c r="X14" s="461"/>
      <c r="Y14" s="461"/>
      <c r="Z14" s="461"/>
      <c r="AA14" s="461"/>
      <c r="AB14" s="462"/>
      <c r="AC14" s="541">
        <v>23.9</v>
      </c>
      <c r="AD14" s="542"/>
      <c r="AE14" s="542"/>
      <c r="AF14" s="542"/>
      <c r="AG14" s="543"/>
      <c r="AH14" s="541">
        <v>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47768</v>
      </c>
      <c r="S15" s="549"/>
      <c r="T15" s="549"/>
      <c r="U15" s="549"/>
      <c r="V15" s="550"/>
      <c r="W15" s="536" t="s">
        <v>140</v>
      </c>
      <c r="X15" s="458"/>
      <c r="Y15" s="458"/>
      <c r="Z15" s="458"/>
      <c r="AA15" s="458"/>
      <c r="AB15" s="459"/>
      <c r="AC15" s="421">
        <v>4461</v>
      </c>
      <c r="AD15" s="422"/>
      <c r="AE15" s="422"/>
      <c r="AF15" s="422"/>
      <c r="AG15" s="423"/>
      <c r="AH15" s="421">
        <v>4817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3743170</v>
      </c>
      <c r="BO15" s="441"/>
      <c r="BP15" s="441"/>
      <c r="BQ15" s="441"/>
      <c r="BR15" s="441"/>
      <c r="BS15" s="441"/>
      <c r="BT15" s="441"/>
      <c r="BU15" s="442"/>
      <c r="BV15" s="440">
        <v>3785456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19.8</v>
      </c>
      <c r="AD16" s="542"/>
      <c r="AE16" s="542"/>
      <c r="AF16" s="542"/>
      <c r="AG16" s="543"/>
      <c r="AH16" s="541">
        <v>20.2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14917273</v>
      </c>
      <c r="BO16" s="446"/>
      <c r="BP16" s="446"/>
      <c r="BQ16" s="446"/>
      <c r="BR16" s="446"/>
      <c r="BS16" s="446"/>
      <c r="BT16" s="446"/>
      <c r="BU16" s="447"/>
      <c r="BV16" s="445">
        <v>14847742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12723</v>
      </c>
      <c r="AD17" s="422"/>
      <c r="AE17" s="422"/>
      <c r="AF17" s="422"/>
      <c r="AG17" s="423"/>
      <c r="AH17" s="421">
        <v>13096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4712201</v>
      </c>
      <c r="BO17" s="446"/>
      <c r="BP17" s="446"/>
      <c r="BQ17" s="446"/>
      <c r="BR17" s="446"/>
      <c r="BS17" s="446"/>
      <c r="BT17" s="446"/>
      <c r="BU17" s="447"/>
      <c r="BV17" s="445">
        <v>4735615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170.11</v>
      </c>
      <c r="M18" s="510"/>
      <c r="N18" s="510"/>
      <c r="O18" s="510"/>
      <c r="P18" s="510"/>
      <c r="Q18" s="510"/>
      <c r="R18" s="511"/>
      <c r="S18" s="511"/>
      <c r="T18" s="511"/>
      <c r="U18" s="511"/>
      <c r="V18" s="512"/>
      <c r="W18" s="526"/>
      <c r="X18" s="527"/>
      <c r="Y18" s="527"/>
      <c r="Z18" s="527"/>
      <c r="AA18" s="527"/>
      <c r="AB18" s="537"/>
      <c r="AC18" s="409">
        <v>56.3</v>
      </c>
      <c r="AD18" s="410"/>
      <c r="AE18" s="410"/>
      <c r="AF18" s="410"/>
      <c r="AG18" s="513"/>
      <c r="AH18" s="409">
        <v>54.8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15285271</v>
      </c>
      <c r="BO18" s="446"/>
      <c r="BP18" s="446"/>
      <c r="BQ18" s="446"/>
      <c r="BR18" s="446"/>
      <c r="BS18" s="446"/>
      <c r="BT18" s="446"/>
      <c r="BU18" s="447"/>
      <c r="BV18" s="445">
        <v>15855497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24083522</v>
      </c>
      <c r="BO19" s="446"/>
      <c r="BP19" s="446"/>
      <c r="BQ19" s="446"/>
      <c r="BR19" s="446"/>
      <c r="BS19" s="446"/>
      <c r="BT19" s="446"/>
      <c r="BU19" s="447"/>
      <c r="BV19" s="445">
        <v>24005113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16664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21324252</v>
      </c>
      <c r="BO23" s="446"/>
      <c r="BP23" s="446"/>
      <c r="BQ23" s="446"/>
      <c r="BR23" s="446"/>
      <c r="BS23" s="446"/>
      <c r="BT23" s="446"/>
      <c r="BU23" s="447"/>
      <c r="BV23" s="445">
        <v>22509992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8700</v>
      </c>
      <c r="R24" s="422"/>
      <c r="S24" s="422"/>
      <c r="T24" s="422"/>
      <c r="U24" s="422"/>
      <c r="V24" s="423"/>
      <c r="W24" s="487"/>
      <c r="X24" s="478"/>
      <c r="Y24" s="479"/>
      <c r="Z24" s="418" t="s">
        <v>164</v>
      </c>
      <c r="AA24" s="419"/>
      <c r="AB24" s="419"/>
      <c r="AC24" s="419"/>
      <c r="AD24" s="419"/>
      <c r="AE24" s="419"/>
      <c r="AF24" s="419"/>
      <c r="AG24" s="420"/>
      <c r="AH24" s="421">
        <v>412</v>
      </c>
      <c r="AI24" s="422"/>
      <c r="AJ24" s="422"/>
      <c r="AK24" s="422"/>
      <c r="AL24" s="423"/>
      <c r="AM24" s="421">
        <v>1356716</v>
      </c>
      <c r="AN24" s="422"/>
      <c r="AO24" s="422"/>
      <c r="AP24" s="422"/>
      <c r="AQ24" s="422"/>
      <c r="AR24" s="423"/>
      <c r="AS24" s="421">
        <v>3293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6218852</v>
      </c>
      <c r="BO24" s="446"/>
      <c r="BP24" s="446"/>
      <c r="BQ24" s="446"/>
      <c r="BR24" s="446"/>
      <c r="BS24" s="446"/>
      <c r="BT24" s="446"/>
      <c r="BU24" s="447"/>
      <c r="BV24" s="445">
        <v>7988522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6780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756323</v>
      </c>
      <c r="BO25" s="441"/>
      <c r="BP25" s="441"/>
      <c r="BQ25" s="441"/>
      <c r="BR25" s="441"/>
      <c r="BS25" s="441"/>
      <c r="BT25" s="441"/>
      <c r="BU25" s="442"/>
      <c r="BV25" s="440">
        <v>141748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6090</v>
      </c>
      <c r="R26" s="422"/>
      <c r="S26" s="422"/>
      <c r="T26" s="422"/>
      <c r="U26" s="422"/>
      <c r="V26" s="423"/>
      <c r="W26" s="487"/>
      <c r="X26" s="478"/>
      <c r="Y26" s="479"/>
      <c r="Z26" s="418" t="s">
        <v>171</v>
      </c>
      <c r="AA26" s="500"/>
      <c r="AB26" s="500"/>
      <c r="AC26" s="500"/>
      <c r="AD26" s="500"/>
      <c r="AE26" s="500"/>
      <c r="AF26" s="500"/>
      <c r="AG26" s="501"/>
      <c r="AH26" s="421">
        <v>30</v>
      </c>
      <c r="AI26" s="422"/>
      <c r="AJ26" s="422"/>
      <c r="AK26" s="422"/>
      <c r="AL26" s="423"/>
      <c r="AM26" s="421">
        <v>100680</v>
      </c>
      <c r="AN26" s="422"/>
      <c r="AO26" s="422"/>
      <c r="AP26" s="422"/>
      <c r="AQ26" s="422"/>
      <c r="AR26" s="423"/>
      <c r="AS26" s="421">
        <v>3356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4350</v>
      </c>
      <c r="R27" s="422"/>
      <c r="S27" s="422"/>
      <c r="T27" s="422"/>
      <c r="U27" s="422"/>
      <c r="V27" s="423"/>
      <c r="W27" s="487"/>
      <c r="X27" s="478"/>
      <c r="Y27" s="479"/>
      <c r="Z27" s="418" t="s">
        <v>175</v>
      </c>
      <c r="AA27" s="419"/>
      <c r="AB27" s="419"/>
      <c r="AC27" s="419"/>
      <c r="AD27" s="419"/>
      <c r="AE27" s="419"/>
      <c r="AF27" s="419"/>
      <c r="AG27" s="420"/>
      <c r="AH27" s="421">
        <v>9</v>
      </c>
      <c r="AI27" s="422"/>
      <c r="AJ27" s="422"/>
      <c r="AK27" s="422"/>
      <c r="AL27" s="423"/>
      <c r="AM27" s="421">
        <v>35664</v>
      </c>
      <c r="AN27" s="422"/>
      <c r="AO27" s="422"/>
      <c r="AP27" s="422"/>
      <c r="AQ27" s="422"/>
      <c r="AR27" s="423"/>
      <c r="AS27" s="421">
        <v>3963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584638</v>
      </c>
      <c r="BO27" s="449"/>
      <c r="BP27" s="449"/>
      <c r="BQ27" s="449"/>
      <c r="BR27" s="449"/>
      <c r="BS27" s="449"/>
      <c r="BT27" s="449"/>
      <c r="BU27" s="450"/>
      <c r="BV27" s="448">
        <v>584408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3650</v>
      </c>
      <c r="R28" s="422"/>
      <c r="S28" s="422"/>
      <c r="T28" s="422"/>
      <c r="U28" s="422"/>
      <c r="V28" s="423"/>
      <c r="W28" s="487"/>
      <c r="X28" s="478"/>
      <c r="Y28" s="479"/>
      <c r="Z28" s="418" t="s">
        <v>178</v>
      </c>
      <c r="AA28" s="419"/>
      <c r="AB28" s="419"/>
      <c r="AC28" s="419"/>
      <c r="AD28" s="419"/>
      <c r="AE28" s="419"/>
      <c r="AF28" s="419"/>
      <c r="AG28" s="420"/>
      <c r="AH28" s="421" t="s">
        <v>139</v>
      </c>
      <c r="AI28" s="422"/>
      <c r="AJ28" s="422"/>
      <c r="AK28" s="422"/>
      <c r="AL28" s="423"/>
      <c r="AM28" s="421" t="s">
        <v>173</v>
      </c>
      <c r="AN28" s="422"/>
      <c r="AO28" s="422"/>
      <c r="AP28" s="422"/>
      <c r="AQ28" s="422"/>
      <c r="AR28" s="423"/>
      <c r="AS28" s="421" t="s">
        <v>139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3488739</v>
      </c>
      <c r="BO28" s="441"/>
      <c r="BP28" s="441"/>
      <c r="BQ28" s="441"/>
      <c r="BR28" s="441"/>
      <c r="BS28" s="441"/>
      <c r="BT28" s="441"/>
      <c r="BU28" s="442"/>
      <c r="BV28" s="440">
        <v>4385641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19</v>
      </c>
      <c r="M29" s="422"/>
      <c r="N29" s="422"/>
      <c r="O29" s="422"/>
      <c r="P29" s="423"/>
      <c r="Q29" s="421">
        <v>3480</v>
      </c>
      <c r="R29" s="422"/>
      <c r="S29" s="422"/>
      <c r="T29" s="422"/>
      <c r="U29" s="422"/>
      <c r="V29" s="423"/>
      <c r="W29" s="488"/>
      <c r="X29" s="489"/>
      <c r="Y29" s="490"/>
      <c r="Z29" s="418" t="s">
        <v>181</v>
      </c>
      <c r="AA29" s="419"/>
      <c r="AB29" s="419"/>
      <c r="AC29" s="419"/>
      <c r="AD29" s="419"/>
      <c r="AE29" s="419"/>
      <c r="AF29" s="419"/>
      <c r="AG29" s="420"/>
      <c r="AH29" s="421">
        <v>421</v>
      </c>
      <c r="AI29" s="422"/>
      <c r="AJ29" s="422"/>
      <c r="AK29" s="422"/>
      <c r="AL29" s="423"/>
      <c r="AM29" s="421">
        <v>1392380</v>
      </c>
      <c r="AN29" s="422"/>
      <c r="AO29" s="422"/>
      <c r="AP29" s="422"/>
      <c r="AQ29" s="422"/>
      <c r="AR29" s="423"/>
      <c r="AS29" s="421">
        <v>3307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8559028</v>
      </c>
      <c r="BO29" s="446"/>
      <c r="BP29" s="446"/>
      <c r="BQ29" s="446"/>
      <c r="BR29" s="446"/>
      <c r="BS29" s="446"/>
      <c r="BT29" s="446"/>
      <c r="BU29" s="447"/>
      <c r="BV29" s="445">
        <v>9260901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7278823</v>
      </c>
      <c r="BO30" s="449"/>
      <c r="BP30" s="449"/>
      <c r="BQ30" s="449"/>
      <c r="BR30" s="449"/>
      <c r="BS30" s="449"/>
      <c r="BT30" s="449"/>
      <c r="BU30" s="450"/>
      <c r="BV30" s="448">
        <v>6969000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県央県南広域環境組合（一般会計）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みずなし本陣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島原地域広域市町村圏組合（一般会計）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原城振興公社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島原地域広域市町村圏組合（介護保険事業特別会計）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雲仙・南島原保健組合（一般会計）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雲仙・南島原保健組合（介護老人保健施設事業特別会計）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雲仙・南島原保健組合（病院会計）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長崎県病院企業団：島原病院（長崎県病院企業団病院事業会計）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長崎県市町村総合事務組合（一般会計）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長崎県市町村総合事務組合（市町村会館管理事業特別会計）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長崎県市町村総合事務組合（市町村会館馬町別館管理事業特別会計）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aYDY6P2lzVcrP6KaZOGJ1hcNApIJPC9b8gVfggvKAIdB/lXyTIoazzdzQMcz8RFyEoZm8ZRFevHBBlp+jyZA==" saltValue="0O25d8bHk4fuW47WyfQ7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12.99</v>
      </c>
      <c r="G34" s="33">
        <v>9.48</v>
      </c>
      <c r="H34" s="33">
        <v>10.24</v>
      </c>
      <c r="I34" s="33">
        <v>10</v>
      </c>
      <c r="J34" s="34">
        <v>8.86</v>
      </c>
      <c r="K34" s="22"/>
      <c r="L34" s="22"/>
      <c r="M34" s="22"/>
      <c r="N34" s="22"/>
      <c r="O34" s="22"/>
      <c r="P34" s="22"/>
    </row>
    <row r="35" spans="1:16" ht="39" customHeight="1" x14ac:dyDescent="0.15">
      <c r="A35" s="22"/>
      <c r="B35" s="35"/>
      <c r="C35" s="1218" t="s">
        <v>566</v>
      </c>
      <c r="D35" s="1219"/>
      <c r="E35" s="1220"/>
      <c r="F35" s="36">
        <v>2.11</v>
      </c>
      <c r="G35" s="37">
        <v>1.24</v>
      </c>
      <c r="H35" s="37">
        <v>0.84</v>
      </c>
      <c r="I35" s="37">
        <v>1.51</v>
      </c>
      <c r="J35" s="38">
        <v>3.15</v>
      </c>
      <c r="K35" s="22"/>
      <c r="L35" s="22"/>
      <c r="M35" s="22"/>
      <c r="N35" s="22"/>
      <c r="O35" s="22"/>
      <c r="P35" s="22"/>
    </row>
    <row r="36" spans="1:16" ht="39" customHeight="1" x14ac:dyDescent="0.15">
      <c r="A36" s="22"/>
      <c r="B36" s="35"/>
      <c r="C36" s="1218" t="s">
        <v>567</v>
      </c>
      <c r="D36" s="1219"/>
      <c r="E36" s="1220"/>
      <c r="F36" s="36">
        <v>1.87</v>
      </c>
      <c r="G36" s="37">
        <v>1.98</v>
      </c>
      <c r="H36" s="37">
        <v>2.11</v>
      </c>
      <c r="I36" s="37">
        <v>2.14</v>
      </c>
      <c r="J36" s="38">
        <v>2.17</v>
      </c>
      <c r="K36" s="22"/>
      <c r="L36" s="22"/>
      <c r="M36" s="22"/>
      <c r="N36" s="22"/>
      <c r="O36" s="22"/>
      <c r="P36" s="22"/>
    </row>
    <row r="37" spans="1:16" ht="39" customHeight="1" x14ac:dyDescent="0.15">
      <c r="A37" s="22"/>
      <c r="B37" s="35"/>
      <c r="C37" s="1218" t="s">
        <v>568</v>
      </c>
      <c r="D37" s="1219"/>
      <c r="E37" s="1220"/>
      <c r="F37" s="36">
        <v>0</v>
      </c>
      <c r="G37" s="37">
        <v>0</v>
      </c>
      <c r="H37" s="37">
        <v>0</v>
      </c>
      <c r="I37" s="37">
        <v>0</v>
      </c>
      <c r="J37" s="38">
        <v>0.08</v>
      </c>
      <c r="K37" s="22"/>
      <c r="L37" s="22"/>
      <c r="M37" s="22"/>
      <c r="N37" s="22"/>
      <c r="O37" s="22"/>
      <c r="P37" s="22"/>
    </row>
    <row r="38" spans="1:16" ht="39" customHeight="1" x14ac:dyDescent="0.15">
      <c r="A38" s="22"/>
      <c r="B38" s="35"/>
      <c r="C38" s="1218" t="s">
        <v>569</v>
      </c>
      <c r="D38" s="1219"/>
      <c r="E38" s="1220"/>
      <c r="F38" s="36">
        <v>0</v>
      </c>
      <c r="G38" s="37">
        <v>0</v>
      </c>
      <c r="H38" s="37">
        <v>0</v>
      </c>
      <c r="I38" s="37">
        <v>0.01</v>
      </c>
      <c r="J38" s="38">
        <v>0</v>
      </c>
      <c r="K38" s="22"/>
      <c r="L38" s="22"/>
      <c r="M38" s="22"/>
      <c r="N38" s="22"/>
      <c r="O38" s="22"/>
      <c r="P38" s="22"/>
    </row>
    <row r="39" spans="1:16" ht="39" customHeight="1" x14ac:dyDescent="0.15">
      <c r="A39" s="22"/>
      <c r="B39" s="35"/>
      <c r="C39" s="1218" t="s">
        <v>570</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572</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agyIbaEaze7an9wgCQ8QWhQXm75AbPpuGM0w/wuHpiFLtqwF/t7jHh5MHP70bRfIb+VDIZTx6KSp8gAbKbK0g==" saltValue="4VsGCRI1cTL/8mbNnN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4619</v>
      </c>
      <c r="L45" s="60">
        <v>4507</v>
      </c>
      <c r="M45" s="60">
        <v>4285</v>
      </c>
      <c r="N45" s="60">
        <v>3780</v>
      </c>
      <c r="O45" s="61">
        <v>3179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584</v>
      </c>
      <c r="L48" s="64">
        <v>609</v>
      </c>
      <c r="M48" s="64">
        <v>600</v>
      </c>
      <c r="N48" s="64">
        <v>501</v>
      </c>
      <c r="O48" s="65">
        <v>483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162</v>
      </c>
      <c r="L49" s="64">
        <v>166</v>
      </c>
      <c r="M49" s="64">
        <v>187</v>
      </c>
      <c r="N49" s="64">
        <v>137</v>
      </c>
      <c r="O49" s="65">
        <v>144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v>
      </c>
      <c r="L50" s="64">
        <v>11</v>
      </c>
      <c r="M50" s="64">
        <v>14</v>
      </c>
      <c r="N50" s="64">
        <v>14</v>
      </c>
      <c r="O50" s="65">
        <v>12</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3794</v>
      </c>
      <c r="L52" s="64">
        <v>3860</v>
      </c>
      <c r="M52" s="64">
        <v>3761</v>
      </c>
      <c r="N52" s="64">
        <v>3781</v>
      </c>
      <c r="O52" s="65">
        <v>3748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1584</v>
      </c>
      <c r="L53" s="69">
        <v>1433</v>
      </c>
      <c r="M53" s="69">
        <v>1325</v>
      </c>
      <c r="N53" s="69">
        <v>651</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m29s6CgK5wGiXt4d98JbteVThFFRKvhZv3vFNAyxc6vuH2VZZtutK6UlitDh76NoQ758LsRrHGRGBhLkFMG+Q==" saltValue="up34MLAeoQoF52Co/n7W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27727</v>
      </c>
      <c r="J41" s="83">
        <v>26896</v>
      </c>
      <c r="K41" s="83">
        <v>25288</v>
      </c>
      <c r="L41" s="83">
        <v>22510</v>
      </c>
      <c r="M41" s="84">
        <v>21324</v>
      </c>
    </row>
    <row r="42" spans="2:13" ht="27.75" customHeight="1" x14ac:dyDescent="0.15">
      <c r="B42" s="1244"/>
      <c r="C42" s="1245"/>
      <c r="D42" s="85"/>
      <c r="E42" s="1248" t="s">
        <v>26</v>
      </c>
      <c r="F42" s="1248"/>
      <c r="G42" s="1248"/>
      <c r="H42" s="1249"/>
      <c r="I42" s="86" t="s">
        <v>516</v>
      </c>
      <c r="J42" s="87" t="s">
        <v>516</v>
      </c>
      <c r="K42" s="87" t="s">
        <v>516</v>
      </c>
      <c r="L42" s="87" t="s">
        <v>516</v>
      </c>
      <c r="M42" s="88" t="s">
        <v>516</v>
      </c>
    </row>
    <row r="43" spans="2:13" ht="27.75" customHeight="1" x14ac:dyDescent="0.15">
      <c r="B43" s="1244"/>
      <c r="C43" s="1245"/>
      <c r="D43" s="85"/>
      <c r="E43" s="1248" t="s">
        <v>27</v>
      </c>
      <c r="F43" s="1248"/>
      <c r="G43" s="1248"/>
      <c r="H43" s="1249"/>
      <c r="I43" s="86">
        <v>6903</v>
      </c>
      <c r="J43" s="87">
        <v>7266</v>
      </c>
      <c r="K43" s="87">
        <v>6885</v>
      </c>
      <c r="L43" s="87">
        <v>6839</v>
      </c>
      <c r="M43" s="88">
        <v>6645</v>
      </c>
    </row>
    <row r="44" spans="2:13" ht="27.75" customHeight="1" x14ac:dyDescent="0.15">
      <c r="B44" s="1244"/>
      <c r="C44" s="1245"/>
      <c r="D44" s="85"/>
      <c r="E44" s="1248" t="s">
        <v>28</v>
      </c>
      <c r="F44" s="1248"/>
      <c r="G44" s="1248"/>
      <c r="H44" s="1249"/>
      <c r="I44" s="86">
        <v>633</v>
      </c>
      <c r="J44" s="87">
        <v>586</v>
      </c>
      <c r="K44" s="87">
        <v>479</v>
      </c>
      <c r="L44" s="87">
        <v>255</v>
      </c>
      <c r="M44" s="88">
        <v>290</v>
      </c>
    </row>
    <row r="45" spans="2:13" ht="27.75" customHeight="1" x14ac:dyDescent="0.15">
      <c r="B45" s="1244"/>
      <c r="C45" s="1245"/>
      <c r="D45" s="85"/>
      <c r="E45" s="1248" t="s">
        <v>29</v>
      </c>
      <c r="F45" s="1248"/>
      <c r="G45" s="1248"/>
      <c r="H45" s="1249"/>
      <c r="I45" s="86">
        <v>5111</v>
      </c>
      <c r="J45" s="87">
        <v>4524</v>
      </c>
      <c r="K45" s="87">
        <v>4233</v>
      </c>
      <c r="L45" s="87">
        <v>4138</v>
      </c>
      <c r="M45" s="88">
        <v>4197</v>
      </c>
    </row>
    <row r="46" spans="2:13" ht="27.75" customHeight="1" x14ac:dyDescent="0.15">
      <c r="B46" s="1244"/>
      <c r="C46" s="1245"/>
      <c r="D46" s="89"/>
      <c r="E46" s="1248" t="s">
        <v>30</v>
      </c>
      <c r="F46" s="1248"/>
      <c r="G46" s="1248"/>
      <c r="H46" s="1249"/>
      <c r="I46" s="86" t="s">
        <v>516</v>
      </c>
      <c r="J46" s="87" t="s">
        <v>516</v>
      </c>
      <c r="K46" s="87" t="s">
        <v>516</v>
      </c>
      <c r="L46" s="87" t="s">
        <v>516</v>
      </c>
      <c r="M46" s="88" t="s">
        <v>516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17120</v>
      </c>
      <c r="J50" s="87">
        <v>19486</v>
      </c>
      <c r="K50" s="87">
        <v>19084</v>
      </c>
      <c r="L50" s="87">
        <v>17362</v>
      </c>
      <c r="M50" s="88">
        <v>16111</v>
      </c>
    </row>
    <row r="51" spans="2:13" ht="27.75" customHeight="1" x14ac:dyDescent="0.15">
      <c r="B51" s="1244"/>
      <c r="C51" s="1245"/>
      <c r="D51" s="85"/>
      <c r="E51" s="1248" t="s">
        <v>36</v>
      </c>
      <c r="F51" s="1248"/>
      <c r="G51" s="1248"/>
      <c r="H51" s="1249"/>
      <c r="I51" s="86">
        <v>286</v>
      </c>
      <c r="J51" s="87">
        <v>317</v>
      </c>
      <c r="K51" s="87">
        <v>335</v>
      </c>
      <c r="L51" s="87">
        <v>128</v>
      </c>
      <c r="M51" s="88">
        <v>75</v>
      </c>
    </row>
    <row r="52" spans="2:13" ht="27.75" customHeight="1" x14ac:dyDescent="0.15">
      <c r="B52" s="1246"/>
      <c r="C52" s="1247"/>
      <c r="D52" s="85"/>
      <c r="E52" s="1248" t="s">
        <v>37</v>
      </c>
      <c r="F52" s="1248"/>
      <c r="G52" s="1248"/>
      <c r="H52" s="1249"/>
      <c r="I52" s="86">
        <v>30929</v>
      </c>
      <c r="J52" s="87">
        <v>30493</v>
      </c>
      <c r="K52" s="87">
        <v>29961</v>
      </c>
      <c r="L52" s="87">
        <v>29442</v>
      </c>
      <c r="M52" s="88">
        <v>29925</v>
      </c>
    </row>
    <row r="53" spans="2:13" ht="27.75" customHeight="1" thickBot="1" x14ac:dyDescent="0.2">
      <c r="B53" s="1250" t="s">
        <v>38</v>
      </c>
      <c r="C53" s="1251"/>
      <c r="D53" s="92"/>
      <c r="E53" s="1252" t="s">
        <v>39</v>
      </c>
      <c r="F53" s="1252"/>
      <c r="G53" s="1252"/>
      <c r="H53" s="1253"/>
      <c r="I53" s="93">
        <v>-7960</v>
      </c>
      <c r="J53" s="94">
        <v>-11024</v>
      </c>
      <c r="K53" s="94">
        <v>-12496</v>
      </c>
      <c r="L53" s="94">
        <v>-13190</v>
      </c>
      <c r="M53" s="95">
        <v>-13655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DSUs3swC/FB01+LjJf0KNWlHZb5qdEKIdkQUHqCCq+Dek2f6rb5MbmIllGpAA2HleS55qN0XHb2lYaW3besXw==" saltValue="3eDEKflox4SXBbvotwKs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4388</v>
      </c>
      <c r="G55" s="107">
        <v>4386</v>
      </c>
      <c r="H55" s="108">
        <v>3489</v>
      </c>
    </row>
    <row r="56" spans="2:8" ht="52.5" customHeight="1" x14ac:dyDescent="0.15">
      <c r="B56" s="109"/>
      <c r="C56" s="1271" t="s">
        <v>43</v>
      </c>
      <c r="D56" s="1271"/>
      <c r="E56" s="1272"/>
      <c r="F56" s="110">
        <v>11085</v>
      </c>
      <c r="G56" s="110">
        <v>9261</v>
      </c>
      <c r="H56" s="111">
        <v>8559</v>
      </c>
    </row>
    <row r="57" spans="2:8" ht="53.25" customHeight="1" x14ac:dyDescent="0.15">
      <c r="B57" s="109"/>
      <c r="C57" s="1273" t="s">
        <v>44</v>
      </c>
      <c r="D57" s="1273"/>
      <c r="E57" s="1274"/>
      <c r="F57" s="112">
        <v>6884</v>
      </c>
      <c r="G57" s="112">
        <v>6969</v>
      </c>
      <c r="H57" s="113">
        <v>7279</v>
      </c>
    </row>
    <row r="58" spans="2:8" ht="45.75" customHeight="1" x14ac:dyDescent="0.15">
      <c r="B58" s="114"/>
      <c r="C58" s="1261" t="s">
        <v>593</v>
      </c>
      <c r="D58" s="1262"/>
      <c r="E58" s="1263"/>
      <c r="F58" s="115">
        <v>4000</v>
      </c>
      <c r="G58" s="115">
        <v>4000</v>
      </c>
      <c r="H58" s="116">
        <v>4000</v>
      </c>
    </row>
    <row r="59" spans="2:8" ht="45.75" customHeight="1" x14ac:dyDescent="0.15">
      <c r="B59" s="114"/>
      <c r="C59" s="1261" t="s">
        <v>594</v>
      </c>
      <c r="D59" s="1262"/>
      <c r="E59" s="1263"/>
      <c r="F59" s="115">
        <v>1255</v>
      </c>
      <c r="G59" s="115">
        <v>1255</v>
      </c>
      <c r="H59" s="116">
        <v>1255</v>
      </c>
    </row>
    <row r="60" spans="2:8" ht="45.75" customHeight="1" x14ac:dyDescent="0.15">
      <c r="B60" s="114"/>
      <c r="C60" s="1261" t="s">
        <v>595</v>
      </c>
      <c r="D60" s="1262"/>
      <c r="E60" s="1263"/>
      <c r="F60" s="115">
        <v>692</v>
      </c>
      <c r="G60" s="115">
        <v>692</v>
      </c>
      <c r="H60" s="116">
        <v>693</v>
      </c>
    </row>
    <row r="61" spans="2:8" ht="45.75" customHeight="1" x14ac:dyDescent="0.15">
      <c r="B61" s="114"/>
      <c r="C61" s="1261" t="s">
        <v>596</v>
      </c>
      <c r="D61" s="1262"/>
      <c r="E61" s="1263"/>
      <c r="F61" s="115" t="s">
        <v>598</v>
      </c>
      <c r="G61" s="115" t="s">
        <v>598</v>
      </c>
      <c r="H61" s="116">
        <v>400</v>
      </c>
    </row>
    <row r="62" spans="2:8" ht="45.75" customHeight="1" thickBot="1" x14ac:dyDescent="0.2">
      <c r="B62" s="117"/>
      <c r="C62" s="1264" t="s">
        <v>597</v>
      </c>
      <c r="D62" s="1265"/>
      <c r="E62" s="1266"/>
      <c r="F62" s="118">
        <v>200</v>
      </c>
      <c r="G62" s="118">
        <v>351</v>
      </c>
      <c r="H62" s="119">
        <v>352</v>
      </c>
    </row>
    <row r="63" spans="2:8" ht="52.5" customHeight="1" thickBot="1" x14ac:dyDescent="0.2">
      <c r="B63" s="120"/>
      <c r="C63" s="1267" t="s">
        <v>45</v>
      </c>
      <c r="D63" s="1267"/>
      <c r="E63" s="1268"/>
      <c r="F63" s="121">
        <v>22356</v>
      </c>
      <c r="G63" s="121">
        <v>20616</v>
      </c>
      <c r="H63" s="122">
        <v>19327</v>
      </c>
    </row>
    <row r="64" spans="2:8" ht="15" customHeight="1" x14ac:dyDescent="0.15"/>
    <row r="65" ht="0" hidden="1" customHeight="1" x14ac:dyDescent="0.15"/>
    <row r="66" ht="0" hidden="1" customHeight="1" x14ac:dyDescent="0.15"/>
  </sheetData>
  <sheetProtection algorithmName="SHA-512" hashValue="J9eBtrrxPUvE1ckMCNIECEErZsd4jUjRlbvJU9zySQvHj4trAUFeYpurm57Og4WhqCwueNmHTt0wYmrcuEpKqg==" saltValue="q/dnerMJEChl0DOztQz/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605</v>
      </c>
      <c r="AO51" s="1293"/>
      <c r="AP51" s="1293"/>
      <c r="AQ51" s="1293"/>
      <c r="AR51" s="1293"/>
      <c r="AS51" s="1293"/>
      <c r="AT51" s="1293"/>
      <c r="AU51" s="1293"/>
      <c r="AV51" s="1293"/>
      <c r="AW51" s="1293"/>
      <c r="AX51" s="1293"/>
      <c r="AY51" s="1293"/>
      <c r="AZ51" s="1293"/>
      <c r="BA51" s="1293"/>
      <c r="BB51" s="1293" t="s">
        <v>606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53</v>
      </c>
      <c r="CG53" s="1276"/>
      <c r="CH53" s="1276"/>
      <c r="CI53" s="1276"/>
      <c r="CJ53" s="1276"/>
      <c r="CK53" s="1276"/>
      <c r="CL53" s="1276"/>
      <c r="CM53" s="1276"/>
      <c r="CN53" s="1276">
        <v>54.7</v>
      </c>
      <c r="CO53" s="1276"/>
      <c r="CP53" s="1276"/>
      <c r="CQ53" s="1276"/>
      <c r="CR53" s="1276"/>
      <c r="CS53" s="1276"/>
      <c r="CT53" s="1276"/>
      <c r="CU53" s="1276"/>
      <c r="CV53" s="1276">
        <v>57.4</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608</v>
      </c>
      <c r="AO55" s="1290"/>
      <c r="AP55" s="1290"/>
      <c r="AQ55" s="1290"/>
      <c r="AR55" s="1290"/>
      <c r="AS55" s="1290"/>
      <c r="AT55" s="1290"/>
      <c r="AU55" s="1290"/>
      <c r="AV55" s="1290"/>
      <c r="AW55" s="1290"/>
      <c r="AX55" s="1290"/>
      <c r="AY55" s="1290"/>
      <c r="AZ55" s="1290"/>
      <c r="BA55" s="1290"/>
      <c r="BB55" s="1293" t="s">
        <v>606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32.799999999999997</v>
      </c>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58.6</v>
      </c>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605</v>
      </c>
      <c r="AO73" s="1293"/>
      <c r="AP73" s="1293"/>
      <c r="AQ73" s="1293"/>
      <c r="AR73" s="1293"/>
      <c r="AS73" s="1293"/>
      <c r="AT73" s="1293"/>
      <c r="AU73" s="1293"/>
      <c r="AV73" s="1293"/>
      <c r="AW73" s="1293"/>
      <c r="AX73" s="1293"/>
      <c r="AY73" s="1293"/>
      <c r="AZ73" s="1293"/>
      <c r="BA73" s="1293"/>
      <c r="BB73" s="1293" t="s">
        <v>606</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611</v>
      </c>
      <c r="BC75" s="1293"/>
      <c r="BD75" s="1293"/>
      <c r="BE75" s="1293"/>
      <c r="BF75" s="1293"/>
      <c r="BG75" s="1293"/>
      <c r="BH75" s="1293"/>
      <c r="BI75" s="1293"/>
      <c r="BJ75" s="1293"/>
      <c r="BK75" s="1293"/>
      <c r="BL75" s="1293"/>
      <c r="BM75" s="1293"/>
      <c r="BN75" s="1293"/>
      <c r="BO75" s="1293"/>
      <c r="BP75" s="1276">
        <v>10.8</v>
      </c>
      <c r="BQ75" s="1276"/>
      <c r="BR75" s="1276"/>
      <c r="BS75" s="1276"/>
      <c r="BT75" s="1276"/>
      <c r="BU75" s="1276"/>
      <c r="BV75" s="1276"/>
      <c r="BW75" s="1276"/>
      <c r="BX75" s="1276">
        <v>10.1</v>
      </c>
      <c r="BY75" s="1276"/>
      <c r="BZ75" s="1276"/>
      <c r="CA75" s="1276"/>
      <c r="CB75" s="1276"/>
      <c r="CC75" s="1276"/>
      <c r="CD75" s="1276"/>
      <c r="CE75" s="1276"/>
      <c r="CF75" s="1276">
        <v>9.1999999999999993</v>
      </c>
      <c r="CG75" s="1276"/>
      <c r="CH75" s="1276"/>
      <c r="CI75" s="1276"/>
      <c r="CJ75" s="1276"/>
      <c r="CK75" s="1276"/>
      <c r="CL75" s="1276"/>
      <c r="CM75" s="1276"/>
      <c r="CN75" s="1276">
        <v>7.3</v>
      </c>
      <c r="CO75" s="1276"/>
      <c r="CP75" s="1276"/>
      <c r="CQ75" s="1276"/>
      <c r="CR75" s="1276"/>
      <c r="CS75" s="1276"/>
      <c r="CT75" s="1276"/>
      <c r="CU75" s="1276"/>
      <c r="CV75" s="1276">
        <v>4.4000000000000004</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608</v>
      </c>
      <c r="AO77" s="1290"/>
      <c r="AP77" s="1290"/>
      <c r="AQ77" s="1290"/>
      <c r="AR77" s="1290"/>
      <c r="AS77" s="1290"/>
      <c r="AT77" s="1290"/>
      <c r="AU77" s="1290"/>
      <c r="AV77" s="1290"/>
      <c r="AW77" s="1290"/>
      <c r="AX77" s="1290"/>
      <c r="AY77" s="1290"/>
      <c r="AZ77" s="1290"/>
      <c r="BA77" s="1290"/>
      <c r="BB77" s="1293" t="s">
        <v>606</v>
      </c>
      <c r="BC77" s="1293"/>
      <c r="BD77" s="1293"/>
      <c r="BE77" s="1293"/>
      <c r="BF77" s="1293"/>
      <c r="BG77" s="1293"/>
      <c r="BH77" s="1293"/>
      <c r="BI77" s="1293"/>
      <c r="BJ77" s="1293"/>
      <c r="BK77" s="1293"/>
      <c r="BL77" s="1293"/>
      <c r="BM77" s="1293"/>
      <c r="BN77" s="1293"/>
      <c r="BO77" s="1293"/>
      <c r="BP77" s="1276">
        <v>41.3</v>
      </c>
      <c r="BQ77" s="1276"/>
      <c r="BR77" s="1276"/>
      <c r="BS77" s="1276"/>
      <c r="BT77" s="1276"/>
      <c r="BU77" s="1276"/>
      <c r="BV77" s="1276"/>
      <c r="BW77" s="1276"/>
      <c r="BX77" s="1276">
        <v>33</v>
      </c>
      <c r="BY77" s="1276"/>
      <c r="BZ77" s="1276"/>
      <c r="CA77" s="1276"/>
      <c r="CB77" s="1276"/>
      <c r="CC77" s="1276"/>
      <c r="CD77" s="1276"/>
      <c r="CE77" s="1276"/>
      <c r="CF77" s="1276">
        <v>32.799999999999997</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611</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8.5</v>
      </c>
      <c r="BY79" s="1276"/>
      <c r="BZ79" s="1276"/>
      <c r="CA79" s="1276"/>
      <c r="CB79" s="1276"/>
      <c r="CC79" s="1276"/>
      <c r="CD79" s="1276"/>
      <c r="CE79" s="1276"/>
      <c r="CF79" s="1276">
        <v>9.5</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pVfqL+EGO0k4DaiuRmHt2YK2FhxwllJcXLxZ/NwREEnAtFFkRpC9kNA8JKqXeNprd+c0E34VlIrkTTneYfyJQ==" saltValue="znDkaGulOFJJ5FLgBBsz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BS12" sqref="BS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3RJcO7//bdOjPLMYijGehSa27wOwDwv7Snnsa2JDv42E1iFU/hgXuKf6khBhf7PXrRbbE/WBofhqUuNmG8xoQ==" saltValue="ez99ZXdXk/OUz3/H5yyW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S12" sqref="BS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aS9aApBQlwbc+MceDAVDLAAYCydaVZKt5wQmNrJ7Ls9p/uhzFcoSL0Mr6M8zd0+5g3rNK9eyJycustUziUiBg==" saltValue="NOXQTGVNIArvMfPvOQdg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93166</v>
      </c>
      <c r="E3" s="141"/>
      <c r="F3" s="142">
        <v>69560</v>
      </c>
      <c r="G3" s="143"/>
      <c r="H3" s="144"/>
    </row>
    <row r="4" spans="1:8" x14ac:dyDescent="0.15">
      <c r="A4" s="145"/>
      <c r="B4" s="146"/>
      <c r="C4" s="147"/>
      <c r="D4" s="148">
        <v>56340</v>
      </c>
      <c r="E4" s="149"/>
      <c r="F4" s="150">
        <v>35305</v>
      </c>
      <c r="G4" s="151"/>
      <c r="H4" s="152"/>
    </row>
    <row r="5" spans="1:8" x14ac:dyDescent="0.15">
      <c r="A5" s="133" t="s">
        <v>551</v>
      </c>
      <c r="B5" s="138"/>
      <c r="C5" s="139"/>
      <c r="D5" s="140">
        <v>93224</v>
      </c>
      <c r="E5" s="141"/>
      <c r="F5" s="142">
        <v>65988</v>
      </c>
      <c r="G5" s="143"/>
      <c r="H5" s="144"/>
    </row>
    <row r="6" spans="1:8" x14ac:dyDescent="0.15">
      <c r="A6" s="145"/>
      <c r="B6" s="146"/>
      <c r="C6" s="147"/>
      <c r="D6" s="148">
        <v>52732</v>
      </c>
      <c r="E6" s="149"/>
      <c r="F6" s="150">
        <v>36473</v>
      </c>
      <c r="G6" s="151"/>
      <c r="H6" s="152"/>
    </row>
    <row r="7" spans="1:8" x14ac:dyDescent="0.15">
      <c r="A7" s="133" t="s">
        <v>552</v>
      </c>
      <c r="B7" s="138"/>
      <c r="C7" s="139"/>
      <c r="D7" s="140">
        <v>85798</v>
      </c>
      <c r="E7" s="141"/>
      <c r="F7" s="142">
        <v>87974</v>
      </c>
      <c r="G7" s="143"/>
      <c r="H7" s="144"/>
    </row>
    <row r="8" spans="1:8" x14ac:dyDescent="0.15">
      <c r="A8" s="145"/>
      <c r="B8" s="146"/>
      <c r="C8" s="147"/>
      <c r="D8" s="148">
        <v>61486</v>
      </c>
      <c r="E8" s="149"/>
      <c r="F8" s="150">
        <v>48183</v>
      </c>
      <c r="G8" s="151"/>
      <c r="H8" s="152"/>
    </row>
    <row r="9" spans="1:8" x14ac:dyDescent="0.15">
      <c r="A9" s="133" t="s">
        <v>553</v>
      </c>
      <c r="B9" s="138"/>
      <c r="C9" s="139"/>
      <c r="D9" s="140">
        <v>80329</v>
      </c>
      <c r="E9" s="141"/>
      <c r="F9" s="142">
        <v>83280</v>
      </c>
      <c r="G9" s="143"/>
      <c r="H9" s="144"/>
    </row>
    <row r="10" spans="1:8" x14ac:dyDescent="0.15">
      <c r="A10" s="145"/>
      <c r="B10" s="146"/>
      <c r="C10" s="147"/>
      <c r="D10" s="148">
        <v>61751</v>
      </c>
      <c r="E10" s="149"/>
      <c r="F10" s="150">
        <v>43123</v>
      </c>
      <c r="G10" s="151"/>
      <c r="H10" s="152"/>
    </row>
    <row r="11" spans="1:8" x14ac:dyDescent="0.15">
      <c r="A11" s="133" t="s">
        <v>554</v>
      </c>
      <c r="B11" s="138"/>
      <c r="C11" s="139"/>
      <c r="D11" s="140">
        <v>111640</v>
      </c>
      <c r="E11" s="141"/>
      <c r="F11" s="142">
        <v>88968</v>
      </c>
      <c r="G11" s="143"/>
      <c r="H11" s="144"/>
    </row>
    <row r="12" spans="1:8" x14ac:dyDescent="0.15">
      <c r="A12" s="145"/>
      <c r="B12" s="146"/>
      <c r="C12" s="153"/>
      <c r="D12" s="148">
        <v>77518</v>
      </c>
      <c r="E12" s="149"/>
      <c r="F12" s="150">
        <v>45482</v>
      </c>
      <c r="G12" s="151"/>
      <c r="H12" s="152"/>
    </row>
    <row r="13" spans="1:8" x14ac:dyDescent="0.15">
      <c r="A13" s="133"/>
      <c r="B13" s="138"/>
      <c r="C13" s="154"/>
      <c r="D13" s="155">
        <v>92831</v>
      </c>
      <c r="E13" s="156"/>
      <c r="F13" s="157">
        <v>79154</v>
      </c>
      <c r="G13" s="158"/>
      <c r="H13" s="144"/>
    </row>
    <row r="14" spans="1:8" x14ac:dyDescent="0.15">
      <c r="A14" s="145"/>
      <c r="B14" s="146"/>
      <c r="C14" s="147"/>
      <c r="D14" s="148">
        <v>61965</v>
      </c>
      <c r="E14" s="149"/>
      <c r="F14" s="150">
        <v>41713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12.99</v>
      </c>
      <c r="C19" s="159">
        <f>ROUND(VALUE(SUBSTITUTE(実質収支比率等に係る経年分析!G$48,"▲","-")),2)</f>
        <v>9.49</v>
      </c>
      <c r="D19" s="159">
        <f>ROUND(VALUE(SUBSTITUTE(実質収支比率等に係る経年分析!H$48,"▲","-")),2)</f>
        <v>10.24</v>
      </c>
      <c r="E19" s="159">
        <f>ROUND(VALUE(SUBSTITUTE(実質収支比率等に係る経年分析!I$48,"▲","-")),2)</f>
        <v>10</v>
      </c>
      <c r="F19" s="159">
        <f>ROUND(VALUE(SUBSTITUTE(実質収支比率等に係る経年分析!J$48,"▲","-")),2)</f>
        <v>8.86</v>
      </c>
    </row>
    <row r="20" spans="1:11" x14ac:dyDescent="0.15">
      <c r="A20" s="159" t="s">
        <v>49</v>
      </c>
      <c r="B20" s="159">
        <f>ROUND(VALUE(SUBSTITUTE(実質収支比率等に係る経年分析!F$47,"▲","-")),2)</f>
        <v>22.39</v>
      </c>
      <c r="C20" s="159">
        <f>ROUND(VALUE(SUBSTITUTE(実質収支比率等に係る経年分析!G$47,"▲","-")),2)</f>
        <v>22.69</v>
      </c>
      <c r="D20" s="159">
        <f>ROUND(VALUE(SUBSTITUTE(実質収支比率等に係る経年分析!H$47,"▲","-")),2)</f>
        <v>22.8</v>
      </c>
      <c r="E20" s="159">
        <f>ROUND(VALUE(SUBSTITUTE(実質収支比率等に係る経年分析!I$47,"▲","-")),2)</f>
        <v>23.4</v>
      </c>
      <c r="F20" s="159">
        <f>ROUND(VALUE(SUBSTITUTE(実質収支比率等に係る経年分析!J$47,"▲","-")),2)</f>
        <v>19.239999999999998</v>
      </c>
    </row>
    <row r="21" spans="1:11" x14ac:dyDescent="0.15">
      <c r="A21" s="159" t="s">
        <v>50</v>
      </c>
      <c r="B21" s="159">
        <f>IF(ISNUMBER(VALUE(SUBSTITUTE(実質収支比率等に係る経年分析!F$49,"▲","-"))),ROUND(VALUE(SUBSTITUTE(実質収支比率等に係る経年分析!F$49,"▲","-")),2),NA())</f>
        <v>11.07</v>
      </c>
      <c r="C21" s="159">
        <f>IF(ISNUMBER(VALUE(SUBSTITUTE(実質収支比率等に係る経年分析!G$49,"▲","-"))),ROUND(VALUE(SUBSTITUTE(実質収支比率等に係る経年分析!G$49,"▲","-")),2),NA())</f>
        <v>-3.59</v>
      </c>
      <c r="D21" s="159">
        <f>IF(ISNUMBER(VALUE(SUBSTITUTE(実質収支比率等に係る経年分析!H$49,"▲","-"))),ROUND(VALUE(SUBSTITUTE(実質収支比率等に係る経年分析!H$49,"▲","-")),2),NA())</f>
        <v>8.58</v>
      </c>
      <c r="E21" s="159">
        <f>IF(ISNUMBER(VALUE(SUBSTITUTE(実質収支比率等に係る経年分析!I$49,"▲","-"))),ROUND(VALUE(SUBSTITUTE(実質収支比率等に係る経年分析!I$49,"▲","-")),2),NA())</f>
        <v>13.82</v>
      </c>
      <c r="F21" s="159">
        <f>IF(ISNUMBER(VALUE(SUBSTITUTE(実質収支比率等に係る経年分析!J$49,"▲","-"))),ROUND(VALUE(SUBSTITUTE(実質収支比率等に係る経年分析!J$49,"▲","-")),2),NA())</f>
        <v>8.65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3794</v>
      </c>
      <c r="E42" s="161"/>
      <c r="F42" s="161"/>
      <c r="G42" s="161">
        <f>'実質公債費比率（分子）の構造'!L$52</f>
        <v>3860</v>
      </c>
      <c r="H42" s="161"/>
      <c r="I42" s="161"/>
      <c r="J42" s="161">
        <f>'実質公債費比率（分子）の構造'!M$52</f>
        <v>3761</v>
      </c>
      <c r="K42" s="161"/>
      <c r="L42" s="161"/>
      <c r="M42" s="161">
        <f>'実質公債費比率（分子）の構造'!N$52</f>
        <v>3781</v>
      </c>
      <c r="N42" s="161"/>
      <c r="O42" s="161"/>
      <c r="P42" s="161">
        <f>'実質公債費比率（分子）の構造'!O$52</f>
        <v>3748</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12</v>
      </c>
      <c r="C44" s="161"/>
      <c r="D44" s="161"/>
      <c r="E44" s="161">
        <f>'実質公債費比率（分子）の構造'!L$50</f>
        <v>11</v>
      </c>
      <c r="F44" s="161"/>
      <c r="G44" s="161"/>
      <c r="H44" s="161">
        <f>'実質公債費比率（分子）の構造'!M$50</f>
        <v>14</v>
      </c>
      <c r="I44" s="161"/>
      <c r="J44" s="161"/>
      <c r="K44" s="161">
        <f>'実質公債費比率（分子）の構造'!N$50</f>
        <v>14</v>
      </c>
      <c r="L44" s="161"/>
      <c r="M44" s="161"/>
      <c r="N44" s="161">
        <f>'実質公債費比率（分子）の構造'!O$50</f>
        <v>12</v>
      </c>
      <c r="O44" s="161"/>
      <c r="P44" s="161"/>
    </row>
    <row r="45" spans="1:16" x14ac:dyDescent="0.15">
      <c r="A45" s="161" t="s">
        <v>60</v>
      </c>
      <c r="B45" s="161">
        <f>'実質公債費比率（分子）の構造'!K$49</f>
        <v>162</v>
      </c>
      <c r="C45" s="161"/>
      <c r="D45" s="161"/>
      <c r="E45" s="161">
        <f>'実質公債費比率（分子）の構造'!L$49</f>
        <v>166</v>
      </c>
      <c r="F45" s="161"/>
      <c r="G45" s="161"/>
      <c r="H45" s="161">
        <f>'実質公債費比率（分子）の構造'!M$49</f>
        <v>187</v>
      </c>
      <c r="I45" s="161"/>
      <c r="J45" s="161"/>
      <c r="K45" s="161">
        <f>'実質公債費比率（分子）の構造'!N$49</f>
        <v>137</v>
      </c>
      <c r="L45" s="161"/>
      <c r="M45" s="161"/>
      <c r="N45" s="161">
        <f>'実質公債費比率（分子）の構造'!O$49</f>
        <v>144</v>
      </c>
      <c r="O45" s="161"/>
      <c r="P45" s="161"/>
    </row>
    <row r="46" spans="1:16" x14ac:dyDescent="0.15">
      <c r="A46" s="161" t="s">
        <v>61</v>
      </c>
      <c r="B46" s="161">
        <f>'実質公債費比率（分子）の構造'!K$48</f>
        <v>584</v>
      </c>
      <c r="C46" s="161"/>
      <c r="D46" s="161"/>
      <c r="E46" s="161">
        <f>'実質公債費比率（分子）の構造'!L$48</f>
        <v>609</v>
      </c>
      <c r="F46" s="161"/>
      <c r="G46" s="161"/>
      <c r="H46" s="161">
        <f>'実質公債費比率（分子）の構造'!M$48</f>
        <v>600</v>
      </c>
      <c r="I46" s="161"/>
      <c r="J46" s="161"/>
      <c r="K46" s="161">
        <f>'実質公債費比率（分子）の構造'!N$48</f>
        <v>501</v>
      </c>
      <c r="L46" s="161"/>
      <c r="M46" s="161"/>
      <c r="N46" s="161">
        <f>'実質公債費比率（分子）の構造'!O$48</f>
        <v>483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4619</v>
      </c>
      <c r="C49" s="161"/>
      <c r="D49" s="161"/>
      <c r="E49" s="161">
        <f>'実質公債費比率（分子）の構造'!L$45</f>
        <v>4507</v>
      </c>
      <c r="F49" s="161"/>
      <c r="G49" s="161"/>
      <c r="H49" s="161">
        <f>'実質公債費比率（分子）の構造'!M$45</f>
        <v>4285</v>
      </c>
      <c r="I49" s="161"/>
      <c r="J49" s="161"/>
      <c r="K49" s="161">
        <f>'実質公債費比率（分子）の構造'!N$45</f>
        <v>3780</v>
      </c>
      <c r="L49" s="161"/>
      <c r="M49" s="161"/>
      <c r="N49" s="161">
        <f>'実質公債費比率（分子）の構造'!O$45</f>
        <v>3179</v>
      </c>
      <c r="O49" s="161"/>
      <c r="P49" s="161"/>
    </row>
    <row r="50" spans="1:16" x14ac:dyDescent="0.15">
      <c r="A50" s="161" t="s">
        <v>65</v>
      </c>
      <c r="B50" s="161" t="e">
        <f>NA()</f>
        <v>#N/A</v>
      </c>
      <c r="C50" s="161">
        <f>IF(ISNUMBER('実質公債費比率（分子）の構造'!K$53),'実質公債費比率（分子）の構造'!K$53,NA())</f>
        <v>1584</v>
      </c>
      <c r="D50" s="161" t="e">
        <f>NA()</f>
        <v>#N/A</v>
      </c>
      <c r="E50" s="161" t="e">
        <f>NA()</f>
        <v>#N/A</v>
      </c>
      <c r="F50" s="161">
        <f>IF(ISNUMBER('実質公債費比率（分子）の構造'!L$53),'実質公債費比率（分子）の構造'!L$53,NA())</f>
        <v>1433</v>
      </c>
      <c r="G50" s="161" t="e">
        <f>NA()</f>
        <v>#N/A</v>
      </c>
      <c r="H50" s="161" t="e">
        <f>NA()</f>
        <v>#N/A</v>
      </c>
      <c r="I50" s="161">
        <f>IF(ISNUMBER('実質公債費比率（分子）の構造'!M$53),'実質公債費比率（分子）の構造'!M$53,NA())</f>
        <v>1325</v>
      </c>
      <c r="J50" s="161" t="e">
        <f>NA()</f>
        <v>#N/A</v>
      </c>
      <c r="K50" s="161" t="e">
        <f>NA()</f>
        <v>#N/A</v>
      </c>
      <c r="L50" s="161">
        <f>IF(ISNUMBER('実質公債費比率（分子）の構造'!N$53),'実質公債費比率（分子）の構造'!N$53,NA())</f>
        <v>651</v>
      </c>
      <c r="M50" s="161" t="e">
        <f>NA()</f>
        <v>#N/A</v>
      </c>
      <c r="N50" s="161" t="e">
        <f>NA()</f>
        <v>#N/A</v>
      </c>
      <c r="O50" s="161">
        <f>IF(ISNUMBER('実質公債費比率（分子）の構造'!O$53),'実質公債費比率（分子）の構造'!O$53,NA())</f>
        <v>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30929</v>
      </c>
      <c r="E56" s="160"/>
      <c r="F56" s="160"/>
      <c r="G56" s="160">
        <f>'将来負担比率（分子）の構造'!J$52</f>
        <v>30493</v>
      </c>
      <c r="H56" s="160"/>
      <c r="I56" s="160"/>
      <c r="J56" s="160">
        <f>'将来負担比率（分子）の構造'!K$52</f>
        <v>29961</v>
      </c>
      <c r="K56" s="160"/>
      <c r="L56" s="160"/>
      <c r="M56" s="160">
        <f>'将来負担比率（分子）の構造'!L$52</f>
        <v>29442</v>
      </c>
      <c r="N56" s="160"/>
      <c r="O56" s="160"/>
      <c r="P56" s="160">
        <f>'将来負担比率（分子）の構造'!M$52</f>
        <v>29925</v>
      </c>
    </row>
    <row r="57" spans="1:16" x14ac:dyDescent="0.15">
      <c r="A57" s="160" t="s">
        <v>36</v>
      </c>
      <c r="B57" s="160"/>
      <c r="C57" s="160"/>
      <c r="D57" s="160">
        <f>'将来負担比率（分子）の構造'!I$51</f>
        <v>286</v>
      </c>
      <c r="E57" s="160"/>
      <c r="F57" s="160"/>
      <c r="G57" s="160">
        <f>'将来負担比率（分子）の構造'!J$51</f>
        <v>317</v>
      </c>
      <c r="H57" s="160"/>
      <c r="I57" s="160"/>
      <c r="J57" s="160">
        <f>'将来負担比率（分子）の構造'!K$51</f>
        <v>335</v>
      </c>
      <c r="K57" s="160"/>
      <c r="L57" s="160"/>
      <c r="M57" s="160">
        <f>'将来負担比率（分子）の構造'!L$51</f>
        <v>128</v>
      </c>
      <c r="N57" s="160"/>
      <c r="O57" s="160"/>
      <c r="P57" s="160">
        <f>'将来負担比率（分子）の構造'!M$51</f>
        <v>75</v>
      </c>
    </row>
    <row r="58" spans="1:16" x14ac:dyDescent="0.15">
      <c r="A58" s="160" t="s">
        <v>35</v>
      </c>
      <c r="B58" s="160"/>
      <c r="C58" s="160"/>
      <c r="D58" s="160">
        <f>'将来負担比率（分子）の構造'!I$50</f>
        <v>17120</v>
      </c>
      <c r="E58" s="160"/>
      <c r="F58" s="160"/>
      <c r="G58" s="160">
        <f>'将来負担比率（分子）の構造'!J$50</f>
        <v>19486</v>
      </c>
      <c r="H58" s="160"/>
      <c r="I58" s="160"/>
      <c r="J58" s="160">
        <f>'将来負担比率（分子）の構造'!K$50</f>
        <v>19084</v>
      </c>
      <c r="K58" s="160"/>
      <c r="L58" s="160"/>
      <c r="M58" s="160">
        <f>'将来負担比率（分子）の構造'!L$50</f>
        <v>17362</v>
      </c>
      <c r="N58" s="160"/>
      <c r="O58" s="160"/>
      <c r="P58" s="160">
        <f>'将来負担比率（分子）の構造'!M$50</f>
        <v>16111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5111</v>
      </c>
      <c r="C62" s="160"/>
      <c r="D62" s="160"/>
      <c r="E62" s="160">
        <f>'将来負担比率（分子）の構造'!J$45</f>
        <v>4524</v>
      </c>
      <c r="F62" s="160"/>
      <c r="G62" s="160"/>
      <c r="H62" s="160">
        <f>'将来負担比率（分子）の構造'!K$45</f>
        <v>4233</v>
      </c>
      <c r="I62" s="160"/>
      <c r="J62" s="160"/>
      <c r="K62" s="160">
        <f>'将来負担比率（分子）の構造'!L$45</f>
        <v>4138</v>
      </c>
      <c r="L62" s="160"/>
      <c r="M62" s="160"/>
      <c r="N62" s="160">
        <f>'将来負担比率（分子）の構造'!M$45</f>
        <v>4197</v>
      </c>
      <c r="O62" s="160"/>
      <c r="P62" s="160"/>
    </row>
    <row r="63" spans="1:16" x14ac:dyDescent="0.15">
      <c r="A63" s="160" t="s">
        <v>28</v>
      </c>
      <c r="B63" s="160">
        <f>'将来負担比率（分子）の構造'!I$44</f>
        <v>633</v>
      </c>
      <c r="C63" s="160"/>
      <c r="D63" s="160"/>
      <c r="E63" s="160">
        <f>'将来負担比率（分子）の構造'!J$44</f>
        <v>586</v>
      </c>
      <c r="F63" s="160"/>
      <c r="G63" s="160"/>
      <c r="H63" s="160">
        <f>'将来負担比率（分子）の構造'!K$44</f>
        <v>479</v>
      </c>
      <c r="I63" s="160"/>
      <c r="J63" s="160"/>
      <c r="K63" s="160">
        <f>'将来負担比率（分子）の構造'!L$44</f>
        <v>255</v>
      </c>
      <c r="L63" s="160"/>
      <c r="M63" s="160"/>
      <c r="N63" s="160">
        <f>'将来負担比率（分子）の構造'!M$44</f>
        <v>290</v>
      </c>
      <c r="O63" s="160"/>
      <c r="P63" s="160"/>
    </row>
    <row r="64" spans="1:16" x14ac:dyDescent="0.15">
      <c r="A64" s="160" t="s">
        <v>27</v>
      </c>
      <c r="B64" s="160">
        <f>'将来負担比率（分子）の構造'!I$43</f>
        <v>6903</v>
      </c>
      <c r="C64" s="160"/>
      <c r="D64" s="160"/>
      <c r="E64" s="160">
        <f>'将来負担比率（分子）の構造'!J$43</f>
        <v>7266</v>
      </c>
      <c r="F64" s="160"/>
      <c r="G64" s="160"/>
      <c r="H64" s="160">
        <f>'将来負担比率（分子）の構造'!K$43</f>
        <v>6885</v>
      </c>
      <c r="I64" s="160"/>
      <c r="J64" s="160"/>
      <c r="K64" s="160">
        <f>'将来負担比率（分子）の構造'!L$43</f>
        <v>6839</v>
      </c>
      <c r="L64" s="160"/>
      <c r="M64" s="160"/>
      <c r="N64" s="160">
        <f>'将来負担比率（分子）の構造'!M$43</f>
        <v>6645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27727</v>
      </c>
      <c r="C66" s="160"/>
      <c r="D66" s="160"/>
      <c r="E66" s="160">
        <f>'将来負担比率（分子）の構造'!J$41</f>
        <v>26896</v>
      </c>
      <c r="F66" s="160"/>
      <c r="G66" s="160"/>
      <c r="H66" s="160">
        <f>'将来負担比率（分子）の構造'!K$41</f>
        <v>25288</v>
      </c>
      <c r="I66" s="160"/>
      <c r="J66" s="160"/>
      <c r="K66" s="160">
        <f>'将来負担比率（分子）の構造'!L$41</f>
        <v>22510</v>
      </c>
      <c r="L66" s="160"/>
      <c r="M66" s="160"/>
      <c r="N66" s="160">
        <f>'将来負担比率（分子）の構造'!M$41</f>
        <v>21324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4388</v>
      </c>
      <c r="C72" s="164">
        <f>基金残高に係る経年分析!G55</f>
        <v>4386</v>
      </c>
      <c r="D72" s="164">
        <f>基金残高に係る経年分析!H55</f>
        <v>3489</v>
      </c>
    </row>
    <row r="73" spans="1:16" x14ac:dyDescent="0.15">
      <c r="A73" s="163" t="s">
        <v>72</v>
      </c>
      <c r="B73" s="164">
        <f>基金残高に係る経年分析!F56</f>
        <v>11085</v>
      </c>
      <c r="C73" s="164">
        <f>基金残高に係る経年分析!G56</f>
        <v>9261</v>
      </c>
      <c r="D73" s="164">
        <f>基金残高に係る経年分析!H56</f>
        <v>8559</v>
      </c>
    </row>
    <row r="74" spans="1:16" x14ac:dyDescent="0.15">
      <c r="A74" s="163" t="s">
        <v>73</v>
      </c>
      <c r="B74" s="164">
        <f>基金残高に係る経年分析!F57</f>
        <v>6884</v>
      </c>
      <c r="C74" s="164">
        <f>基金残高に係る経年分析!G57</f>
        <v>6969</v>
      </c>
      <c r="D74" s="164">
        <f>基金残高に係る経年分析!H57</f>
        <v>7279</v>
      </c>
    </row>
  </sheetData>
  <sheetProtection algorithmName="SHA-512" hashValue="PVMfYkK5w4wn/KwQMg8SnkGUjJxiqMH/Dsz91jME5tmmcpVgBAwBjHn4G/doCadoeq0F02tPJ5R/0QwWg+5Z/A==" saltValue="DPPhJLXtzl4AhlA5y5j3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3680768</v>
      </c>
      <c r="S5" s="707"/>
      <c r="T5" s="707"/>
      <c r="U5" s="707"/>
      <c r="V5" s="707"/>
      <c r="W5" s="707"/>
      <c r="X5" s="707"/>
      <c r="Y5" s="753"/>
      <c r="Z5" s="771">
        <v>10.3</v>
      </c>
      <c r="AA5" s="771"/>
      <c r="AB5" s="771"/>
      <c r="AC5" s="771"/>
      <c r="AD5" s="772">
        <v>3680768</v>
      </c>
      <c r="AE5" s="772"/>
      <c r="AF5" s="772"/>
      <c r="AG5" s="772"/>
      <c r="AH5" s="772"/>
      <c r="AI5" s="772"/>
      <c r="AJ5" s="772"/>
      <c r="AK5" s="772"/>
      <c r="AL5" s="754">
        <v>21.1</v>
      </c>
      <c r="AM5" s="723"/>
      <c r="AN5" s="723"/>
      <c r="AO5" s="755"/>
      <c r="AP5" s="740" t="s">
        <v>222</v>
      </c>
      <c r="AQ5" s="741"/>
      <c r="AR5" s="741"/>
      <c r="AS5" s="741"/>
      <c r="AT5" s="741"/>
      <c r="AU5" s="741"/>
      <c r="AV5" s="741"/>
      <c r="AW5" s="741"/>
      <c r="AX5" s="741"/>
      <c r="AY5" s="741"/>
      <c r="AZ5" s="741"/>
      <c r="BA5" s="741"/>
      <c r="BB5" s="741"/>
      <c r="BC5" s="741"/>
      <c r="BD5" s="741"/>
      <c r="BE5" s="741"/>
      <c r="BF5" s="742"/>
      <c r="BG5" s="641">
        <v>3658510</v>
      </c>
      <c r="BH5" s="644"/>
      <c r="BI5" s="644"/>
      <c r="BJ5" s="644"/>
      <c r="BK5" s="644"/>
      <c r="BL5" s="644"/>
      <c r="BM5" s="644"/>
      <c r="BN5" s="645"/>
      <c r="BO5" s="703">
        <v>99.4</v>
      </c>
      <c r="BP5" s="703"/>
      <c r="BQ5" s="703"/>
      <c r="BR5" s="703"/>
      <c r="BS5" s="704" t="s">
        <v>168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243572</v>
      </c>
      <c r="S6" s="644"/>
      <c r="T6" s="644"/>
      <c r="U6" s="644"/>
      <c r="V6" s="644"/>
      <c r="W6" s="644"/>
      <c r="X6" s="644"/>
      <c r="Y6" s="645"/>
      <c r="Z6" s="703">
        <v>0.7</v>
      </c>
      <c r="AA6" s="703"/>
      <c r="AB6" s="703"/>
      <c r="AC6" s="703"/>
      <c r="AD6" s="704">
        <v>243572</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3658510</v>
      </c>
      <c r="BH6" s="644"/>
      <c r="BI6" s="644"/>
      <c r="BJ6" s="644"/>
      <c r="BK6" s="644"/>
      <c r="BL6" s="644"/>
      <c r="BM6" s="644"/>
      <c r="BN6" s="645"/>
      <c r="BO6" s="703">
        <v>99.4</v>
      </c>
      <c r="BP6" s="703"/>
      <c r="BQ6" s="703"/>
      <c r="BR6" s="703"/>
      <c r="BS6" s="704" t="s">
        <v>168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212038</v>
      </c>
      <c r="CS6" s="644"/>
      <c r="CT6" s="644"/>
      <c r="CU6" s="644"/>
      <c r="CV6" s="644"/>
      <c r="CW6" s="644"/>
      <c r="CX6" s="644"/>
      <c r="CY6" s="645"/>
      <c r="CZ6" s="754">
        <v>0.6</v>
      </c>
      <c r="DA6" s="723"/>
      <c r="DB6" s="723"/>
      <c r="DC6" s="757"/>
      <c r="DD6" s="649" t="s">
        <v>229</v>
      </c>
      <c r="DE6" s="644"/>
      <c r="DF6" s="644"/>
      <c r="DG6" s="644"/>
      <c r="DH6" s="644"/>
      <c r="DI6" s="644"/>
      <c r="DJ6" s="644"/>
      <c r="DK6" s="644"/>
      <c r="DL6" s="644"/>
      <c r="DM6" s="644"/>
      <c r="DN6" s="644"/>
      <c r="DO6" s="644"/>
      <c r="DP6" s="645"/>
      <c r="DQ6" s="649">
        <v>212038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5735</v>
      </c>
      <c r="S7" s="644"/>
      <c r="T7" s="644"/>
      <c r="U7" s="644"/>
      <c r="V7" s="644"/>
      <c r="W7" s="644"/>
      <c r="X7" s="644"/>
      <c r="Y7" s="645"/>
      <c r="Z7" s="703">
        <v>0</v>
      </c>
      <c r="AA7" s="703"/>
      <c r="AB7" s="703"/>
      <c r="AC7" s="703"/>
      <c r="AD7" s="704">
        <v>5735</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1386320</v>
      </c>
      <c r="BH7" s="644"/>
      <c r="BI7" s="644"/>
      <c r="BJ7" s="644"/>
      <c r="BK7" s="644"/>
      <c r="BL7" s="644"/>
      <c r="BM7" s="644"/>
      <c r="BN7" s="645"/>
      <c r="BO7" s="703">
        <v>37.700000000000003</v>
      </c>
      <c r="BP7" s="703"/>
      <c r="BQ7" s="703"/>
      <c r="BR7" s="703"/>
      <c r="BS7" s="704" t="s">
        <v>168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4708708</v>
      </c>
      <c r="CS7" s="644"/>
      <c r="CT7" s="644"/>
      <c r="CU7" s="644"/>
      <c r="CV7" s="644"/>
      <c r="CW7" s="644"/>
      <c r="CX7" s="644"/>
      <c r="CY7" s="645"/>
      <c r="CZ7" s="703">
        <v>13.9</v>
      </c>
      <c r="DA7" s="703"/>
      <c r="DB7" s="703"/>
      <c r="DC7" s="703"/>
      <c r="DD7" s="649">
        <v>751054</v>
      </c>
      <c r="DE7" s="644"/>
      <c r="DF7" s="644"/>
      <c r="DG7" s="644"/>
      <c r="DH7" s="644"/>
      <c r="DI7" s="644"/>
      <c r="DJ7" s="644"/>
      <c r="DK7" s="644"/>
      <c r="DL7" s="644"/>
      <c r="DM7" s="644"/>
      <c r="DN7" s="644"/>
      <c r="DO7" s="644"/>
      <c r="DP7" s="645"/>
      <c r="DQ7" s="649">
        <v>3462418</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10379</v>
      </c>
      <c r="S8" s="644"/>
      <c r="T8" s="644"/>
      <c r="U8" s="644"/>
      <c r="V8" s="644"/>
      <c r="W8" s="644"/>
      <c r="X8" s="644"/>
      <c r="Y8" s="645"/>
      <c r="Z8" s="703">
        <v>0</v>
      </c>
      <c r="AA8" s="703"/>
      <c r="AB8" s="703"/>
      <c r="AC8" s="703"/>
      <c r="AD8" s="704">
        <v>10379</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69834</v>
      </c>
      <c r="BH8" s="644"/>
      <c r="BI8" s="644"/>
      <c r="BJ8" s="644"/>
      <c r="BK8" s="644"/>
      <c r="BL8" s="644"/>
      <c r="BM8" s="644"/>
      <c r="BN8" s="645"/>
      <c r="BO8" s="703">
        <v>1.9</v>
      </c>
      <c r="BP8" s="703"/>
      <c r="BQ8" s="703"/>
      <c r="BR8" s="703"/>
      <c r="BS8" s="649" t="s">
        <v>139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10209749</v>
      </c>
      <c r="CS8" s="644"/>
      <c r="CT8" s="644"/>
      <c r="CU8" s="644"/>
      <c r="CV8" s="644"/>
      <c r="CW8" s="644"/>
      <c r="CX8" s="644"/>
      <c r="CY8" s="645"/>
      <c r="CZ8" s="703">
        <v>30.1</v>
      </c>
      <c r="DA8" s="703"/>
      <c r="DB8" s="703"/>
      <c r="DC8" s="703"/>
      <c r="DD8" s="649">
        <v>233493</v>
      </c>
      <c r="DE8" s="644"/>
      <c r="DF8" s="644"/>
      <c r="DG8" s="644"/>
      <c r="DH8" s="644"/>
      <c r="DI8" s="644"/>
      <c r="DJ8" s="644"/>
      <c r="DK8" s="644"/>
      <c r="DL8" s="644"/>
      <c r="DM8" s="644"/>
      <c r="DN8" s="644"/>
      <c r="DO8" s="644"/>
      <c r="DP8" s="645"/>
      <c r="DQ8" s="649">
        <v>4984641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10696</v>
      </c>
      <c r="S9" s="644"/>
      <c r="T9" s="644"/>
      <c r="U9" s="644"/>
      <c r="V9" s="644"/>
      <c r="W9" s="644"/>
      <c r="X9" s="644"/>
      <c r="Y9" s="645"/>
      <c r="Z9" s="703">
        <v>0</v>
      </c>
      <c r="AA9" s="703"/>
      <c r="AB9" s="703"/>
      <c r="AC9" s="703"/>
      <c r="AD9" s="704">
        <v>10696</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1189620</v>
      </c>
      <c r="BH9" s="644"/>
      <c r="BI9" s="644"/>
      <c r="BJ9" s="644"/>
      <c r="BK9" s="644"/>
      <c r="BL9" s="644"/>
      <c r="BM9" s="644"/>
      <c r="BN9" s="645"/>
      <c r="BO9" s="703">
        <v>32.299999999999997</v>
      </c>
      <c r="BP9" s="703"/>
      <c r="BQ9" s="703"/>
      <c r="BR9" s="703"/>
      <c r="BS9" s="649" t="s">
        <v>168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2897698</v>
      </c>
      <c r="CS9" s="644"/>
      <c r="CT9" s="644"/>
      <c r="CU9" s="644"/>
      <c r="CV9" s="644"/>
      <c r="CW9" s="644"/>
      <c r="CX9" s="644"/>
      <c r="CY9" s="645"/>
      <c r="CZ9" s="703">
        <v>8.5</v>
      </c>
      <c r="DA9" s="703"/>
      <c r="DB9" s="703"/>
      <c r="DC9" s="703"/>
      <c r="DD9" s="649">
        <v>377333</v>
      </c>
      <c r="DE9" s="644"/>
      <c r="DF9" s="644"/>
      <c r="DG9" s="644"/>
      <c r="DH9" s="644"/>
      <c r="DI9" s="644"/>
      <c r="DJ9" s="644"/>
      <c r="DK9" s="644"/>
      <c r="DL9" s="644"/>
      <c r="DM9" s="644"/>
      <c r="DN9" s="644"/>
      <c r="DO9" s="644"/>
      <c r="DP9" s="645"/>
      <c r="DQ9" s="649">
        <v>2545013</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168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70407</v>
      </c>
      <c r="BH10" s="644"/>
      <c r="BI10" s="644"/>
      <c r="BJ10" s="644"/>
      <c r="BK10" s="644"/>
      <c r="BL10" s="644"/>
      <c r="BM10" s="644"/>
      <c r="BN10" s="645"/>
      <c r="BO10" s="703">
        <v>1.9</v>
      </c>
      <c r="BP10" s="703"/>
      <c r="BQ10" s="703"/>
      <c r="BR10" s="703"/>
      <c r="BS10" s="649" t="s">
        <v>139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63102</v>
      </c>
      <c r="CS10" s="644"/>
      <c r="CT10" s="644"/>
      <c r="CU10" s="644"/>
      <c r="CV10" s="644"/>
      <c r="CW10" s="644"/>
      <c r="CX10" s="644"/>
      <c r="CY10" s="645"/>
      <c r="CZ10" s="703">
        <v>0.2</v>
      </c>
      <c r="DA10" s="703"/>
      <c r="DB10" s="703"/>
      <c r="DC10" s="703"/>
      <c r="DD10" s="649" t="s">
        <v>229</v>
      </c>
      <c r="DE10" s="644"/>
      <c r="DF10" s="644"/>
      <c r="DG10" s="644"/>
      <c r="DH10" s="644"/>
      <c r="DI10" s="644"/>
      <c r="DJ10" s="644"/>
      <c r="DK10" s="644"/>
      <c r="DL10" s="644"/>
      <c r="DM10" s="644"/>
      <c r="DN10" s="644"/>
      <c r="DO10" s="644"/>
      <c r="DP10" s="645"/>
      <c r="DQ10" s="649">
        <v>953</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168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56459</v>
      </c>
      <c r="BH11" s="644"/>
      <c r="BI11" s="644"/>
      <c r="BJ11" s="644"/>
      <c r="BK11" s="644"/>
      <c r="BL11" s="644"/>
      <c r="BM11" s="644"/>
      <c r="BN11" s="645"/>
      <c r="BO11" s="703">
        <v>1.5</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1535413</v>
      </c>
      <c r="CS11" s="644"/>
      <c r="CT11" s="644"/>
      <c r="CU11" s="644"/>
      <c r="CV11" s="644"/>
      <c r="CW11" s="644"/>
      <c r="CX11" s="644"/>
      <c r="CY11" s="645"/>
      <c r="CZ11" s="703">
        <v>4.5</v>
      </c>
      <c r="DA11" s="703"/>
      <c r="DB11" s="703"/>
      <c r="DC11" s="703"/>
      <c r="DD11" s="649">
        <v>720543</v>
      </c>
      <c r="DE11" s="644"/>
      <c r="DF11" s="644"/>
      <c r="DG11" s="644"/>
      <c r="DH11" s="644"/>
      <c r="DI11" s="644"/>
      <c r="DJ11" s="644"/>
      <c r="DK11" s="644"/>
      <c r="DL11" s="644"/>
      <c r="DM11" s="644"/>
      <c r="DN11" s="644"/>
      <c r="DO11" s="644"/>
      <c r="DP11" s="645"/>
      <c r="DQ11" s="649">
        <v>680825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775409</v>
      </c>
      <c r="S12" s="644"/>
      <c r="T12" s="644"/>
      <c r="U12" s="644"/>
      <c r="V12" s="644"/>
      <c r="W12" s="644"/>
      <c r="X12" s="644"/>
      <c r="Y12" s="645"/>
      <c r="Z12" s="703">
        <v>2.2000000000000002</v>
      </c>
      <c r="AA12" s="703"/>
      <c r="AB12" s="703"/>
      <c r="AC12" s="703"/>
      <c r="AD12" s="704">
        <v>775409</v>
      </c>
      <c r="AE12" s="704"/>
      <c r="AF12" s="704"/>
      <c r="AG12" s="704"/>
      <c r="AH12" s="704"/>
      <c r="AI12" s="704"/>
      <c r="AJ12" s="704"/>
      <c r="AK12" s="704"/>
      <c r="AL12" s="646">
        <v>4.4000000000000004</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1825338</v>
      </c>
      <c r="BH12" s="644"/>
      <c r="BI12" s="644"/>
      <c r="BJ12" s="644"/>
      <c r="BK12" s="644"/>
      <c r="BL12" s="644"/>
      <c r="BM12" s="644"/>
      <c r="BN12" s="645"/>
      <c r="BO12" s="703">
        <v>49.6</v>
      </c>
      <c r="BP12" s="703"/>
      <c r="BQ12" s="703"/>
      <c r="BR12" s="703"/>
      <c r="BS12" s="649" t="s">
        <v>229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391602</v>
      </c>
      <c r="CS12" s="644"/>
      <c r="CT12" s="644"/>
      <c r="CU12" s="644"/>
      <c r="CV12" s="644"/>
      <c r="CW12" s="644"/>
      <c r="CX12" s="644"/>
      <c r="CY12" s="645"/>
      <c r="CZ12" s="703">
        <v>1.2</v>
      </c>
      <c r="DA12" s="703"/>
      <c r="DB12" s="703"/>
      <c r="DC12" s="703"/>
      <c r="DD12" s="649">
        <v>51370</v>
      </c>
      <c r="DE12" s="644"/>
      <c r="DF12" s="644"/>
      <c r="DG12" s="644"/>
      <c r="DH12" s="644"/>
      <c r="DI12" s="644"/>
      <c r="DJ12" s="644"/>
      <c r="DK12" s="644"/>
      <c r="DL12" s="644"/>
      <c r="DM12" s="644"/>
      <c r="DN12" s="644"/>
      <c r="DO12" s="644"/>
      <c r="DP12" s="645"/>
      <c r="DQ12" s="649">
        <v>306836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6627</v>
      </c>
      <c r="S13" s="644"/>
      <c r="T13" s="644"/>
      <c r="U13" s="644"/>
      <c r="V13" s="644"/>
      <c r="W13" s="644"/>
      <c r="X13" s="644"/>
      <c r="Y13" s="645"/>
      <c r="Z13" s="703">
        <v>0</v>
      </c>
      <c r="AA13" s="703"/>
      <c r="AB13" s="703"/>
      <c r="AC13" s="703"/>
      <c r="AD13" s="704">
        <v>6627</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1822909</v>
      </c>
      <c r="BH13" s="644"/>
      <c r="BI13" s="644"/>
      <c r="BJ13" s="644"/>
      <c r="BK13" s="644"/>
      <c r="BL13" s="644"/>
      <c r="BM13" s="644"/>
      <c r="BN13" s="645"/>
      <c r="BO13" s="703">
        <v>49.5</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2617668</v>
      </c>
      <c r="CS13" s="644"/>
      <c r="CT13" s="644"/>
      <c r="CU13" s="644"/>
      <c r="CV13" s="644"/>
      <c r="CW13" s="644"/>
      <c r="CX13" s="644"/>
      <c r="CY13" s="645"/>
      <c r="CZ13" s="703">
        <v>7.7</v>
      </c>
      <c r="DA13" s="703"/>
      <c r="DB13" s="703"/>
      <c r="DC13" s="703"/>
      <c r="DD13" s="649">
        <v>1771626</v>
      </c>
      <c r="DE13" s="644"/>
      <c r="DF13" s="644"/>
      <c r="DG13" s="644"/>
      <c r="DH13" s="644"/>
      <c r="DI13" s="644"/>
      <c r="DJ13" s="644"/>
      <c r="DK13" s="644"/>
      <c r="DL13" s="644"/>
      <c r="DM13" s="644"/>
      <c r="DN13" s="644"/>
      <c r="DO13" s="644"/>
      <c r="DP13" s="645"/>
      <c r="DQ13" s="649">
        <v>1065395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139</v>
      </c>
      <c r="S14" s="644"/>
      <c r="T14" s="644"/>
      <c r="U14" s="644"/>
      <c r="V14" s="644"/>
      <c r="W14" s="644"/>
      <c r="X14" s="644"/>
      <c r="Y14" s="645"/>
      <c r="Z14" s="703" t="s">
        <v>139</v>
      </c>
      <c r="AA14" s="703"/>
      <c r="AB14" s="703"/>
      <c r="AC14" s="703"/>
      <c r="AD14" s="704" t="s">
        <v>168</v>
      </c>
      <c r="AE14" s="704"/>
      <c r="AF14" s="704"/>
      <c r="AG14" s="704"/>
      <c r="AH14" s="704"/>
      <c r="AI14" s="704"/>
      <c r="AJ14" s="704"/>
      <c r="AK14" s="704"/>
      <c r="AL14" s="646" t="s">
        <v>139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184676</v>
      </c>
      <c r="BH14" s="644"/>
      <c r="BI14" s="644"/>
      <c r="BJ14" s="644"/>
      <c r="BK14" s="644"/>
      <c r="BL14" s="644"/>
      <c r="BM14" s="644"/>
      <c r="BN14" s="645"/>
      <c r="BO14" s="703">
        <v>5</v>
      </c>
      <c r="BP14" s="703"/>
      <c r="BQ14" s="703"/>
      <c r="BR14" s="703"/>
      <c r="BS14" s="649" t="s">
        <v>168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1372619</v>
      </c>
      <c r="CS14" s="644"/>
      <c r="CT14" s="644"/>
      <c r="CU14" s="644"/>
      <c r="CV14" s="644"/>
      <c r="CW14" s="644"/>
      <c r="CX14" s="644"/>
      <c r="CY14" s="645"/>
      <c r="CZ14" s="703">
        <v>4</v>
      </c>
      <c r="DA14" s="703"/>
      <c r="DB14" s="703"/>
      <c r="DC14" s="703"/>
      <c r="DD14" s="649">
        <v>484566</v>
      </c>
      <c r="DE14" s="644"/>
      <c r="DF14" s="644"/>
      <c r="DG14" s="644"/>
      <c r="DH14" s="644"/>
      <c r="DI14" s="644"/>
      <c r="DJ14" s="644"/>
      <c r="DK14" s="644"/>
      <c r="DL14" s="644"/>
      <c r="DM14" s="644"/>
      <c r="DN14" s="644"/>
      <c r="DO14" s="644"/>
      <c r="DP14" s="645"/>
      <c r="DQ14" s="649">
        <v>908348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46348</v>
      </c>
      <c r="S15" s="644"/>
      <c r="T15" s="644"/>
      <c r="U15" s="644"/>
      <c r="V15" s="644"/>
      <c r="W15" s="644"/>
      <c r="X15" s="644"/>
      <c r="Y15" s="645"/>
      <c r="Z15" s="703">
        <v>0.1</v>
      </c>
      <c r="AA15" s="703"/>
      <c r="AB15" s="703"/>
      <c r="AC15" s="703"/>
      <c r="AD15" s="704">
        <v>46348</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262176</v>
      </c>
      <c r="BH15" s="644"/>
      <c r="BI15" s="644"/>
      <c r="BJ15" s="644"/>
      <c r="BK15" s="644"/>
      <c r="BL15" s="644"/>
      <c r="BM15" s="644"/>
      <c r="BN15" s="645"/>
      <c r="BO15" s="703">
        <v>7.1</v>
      </c>
      <c r="BP15" s="703"/>
      <c r="BQ15" s="703"/>
      <c r="BR15" s="703"/>
      <c r="BS15" s="649" t="s">
        <v>229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3202973</v>
      </c>
      <c r="CS15" s="644"/>
      <c r="CT15" s="644"/>
      <c r="CU15" s="644"/>
      <c r="CV15" s="644"/>
      <c r="CW15" s="644"/>
      <c r="CX15" s="644"/>
      <c r="CY15" s="645"/>
      <c r="CZ15" s="703">
        <v>9.4</v>
      </c>
      <c r="DA15" s="703"/>
      <c r="DB15" s="703"/>
      <c r="DC15" s="703"/>
      <c r="DD15" s="649">
        <v>864910</v>
      </c>
      <c r="DE15" s="644"/>
      <c r="DF15" s="644"/>
      <c r="DG15" s="644"/>
      <c r="DH15" s="644"/>
      <c r="DI15" s="644"/>
      <c r="DJ15" s="644"/>
      <c r="DK15" s="644"/>
      <c r="DL15" s="644"/>
      <c r="DM15" s="644"/>
      <c r="DN15" s="644"/>
      <c r="DO15" s="644"/>
      <c r="DP15" s="645"/>
      <c r="DQ15" s="649">
        <v>2087615</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139</v>
      </c>
      <c r="S16" s="644"/>
      <c r="T16" s="644"/>
      <c r="U16" s="644"/>
      <c r="V16" s="644"/>
      <c r="W16" s="644"/>
      <c r="X16" s="644"/>
      <c r="Y16" s="645"/>
      <c r="Z16" s="703" t="s">
        <v>168</v>
      </c>
      <c r="AA16" s="703"/>
      <c r="AB16" s="703"/>
      <c r="AC16" s="703"/>
      <c r="AD16" s="704" t="s">
        <v>168</v>
      </c>
      <c r="AE16" s="704"/>
      <c r="AF16" s="704"/>
      <c r="AG16" s="704"/>
      <c r="AH16" s="704"/>
      <c r="AI16" s="704"/>
      <c r="AJ16" s="704"/>
      <c r="AK16" s="704"/>
      <c r="AL16" s="646" t="s">
        <v>168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168</v>
      </c>
      <c r="BP16" s="703"/>
      <c r="BQ16" s="703"/>
      <c r="BR16" s="703"/>
      <c r="BS16" s="649" t="s">
        <v>139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755351</v>
      </c>
      <c r="CS16" s="644"/>
      <c r="CT16" s="644"/>
      <c r="CU16" s="644"/>
      <c r="CV16" s="644"/>
      <c r="CW16" s="644"/>
      <c r="CX16" s="644"/>
      <c r="CY16" s="645"/>
      <c r="CZ16" s="703">
        <v>2.2000000000000002</v>
      </c>
      <c r="DA16" s="703"/>
      <c r="DB16" s="703"/>
      <c r="DC16" s="703"/>
      <c r="DD16" s="649" t="s">
        <v>139</v>
      </c>
      <c r="DE16" s="644"/>
      <c r="DF16" s="644"/>
      <c r="DG16" s="644"/>
      <c r="DH16" s="644"/>
      <c r="DI16" s="644"/>
      <c r="DJ16" s="644"/>
      <c r="DK16" s="644"/>
      <c r="DL16" s="644"/>
      <c r="DM16" s="644"/>
      <c r="DN16" s="644"/>
      <c r="DO16" s="644"/>
      <c r="DP16" s="645"/>
      <c r="DQ16" s="649">
        <v>38003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5829</v>
      </c>
      <c r="S17" s="644"/>
      <c r="T17" s="644"/>
      <c r="U17" s="644"/>
      <c r="V17" s="644"/>
      <c r="W17" s="644"/>
      <c r="X17" s="644"/>
      <c r="Y17" s="645"/>
      <c r="Z17" s="703">
        <v>0</v>
      </c>
      <c r="AA17" s="703"/>
      <c r="AB17" s="703"/>
      <c r="AC17" s="703"/>
      <c r="AD17" s="704">
        <v>5829</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168</v>
      </c>
      <c r="BP17" s="703"/>
      <c r="BQ17" s="703"/>
      <c r="BR17" s="703"/>
      <c r="BS17" s="649" t="s">
        <v>168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5952839</v>
      </c>
      <c r="CS17" s="644"/>
      <c r="CT17" s="644"/>
      <c r="CU17" s="644"/>
      <c r="CV17" s="644"/>
      <c r="CW17" s="644"/>
      <c r="CX17" s="644"/>
      <c r="CY17" s="645"/>
      <c r="CZ17" s="703">
        <v>17.5</v>
      </c>
      <c r="DA17" s="703"/>
      <c r="DB17" s="703"/>
      <c r="DC17" s="703"/>
      <c r="DD17" s="649" t="s">
        <v>139</v>
      </c>
      <c r="DE17" s="644"/>
      <c r="DF17" s="644"/>
      <c r="DG17" s="644"/>
      <c r="DH17" s="644"/>
      <c r="DI17" s="644"/>
      <c r="DJ17" s="644"/>
      <c r="DK17" s="644"/>
      <c r="DL17" s="644"/>
      <c r="DM17" s="644"/>
      <c r="DN17" s="644"/>
      <c r="DO17" s="644"/>
      <c r="DP17" s="645"/>
      <c r="DQ17" s="649">
        <v>5942379</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13610017</v>
      </c>
      <c r="S18" s="644"/>
      <c r="T18" s="644"/>
      <c r="U18" s="644"/>
      <c r="V18" s="644"/>
      <c r="W18" s="644"/>
      <c r="X18" s="644"/>
      <c r="Y18" s="645"/>
      <c r="Z18" s="703">
        <v>38</v>
      </c>
      <c r="AA18" s="703"/>
      <c r="AB18" s="703"/>
      <c r="AC18" s="703"/>
      <c r="AD18" s="704">
        <v>12694163</v>
      </c>
      <c r="AE18" s="704"/>
      <c r="AF18" s="704"/>
      <c r="AG18" s="704"/>
      <c r="AH18" s="704"/>
      <c r="AI18" s="704"/>
      <c r="AJ18" s="704"/>
      <c r="AK18" s="704"/>
      <c r="AL18" s="646">
        <v>72.599999999999994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139</v>
      </c>
      <c r="CS18" s="644"/>
      <c r="CT18" s="644"/>
      <c r="CU18" s="644"/>
      <c r="CV18" s="644"/>
      <c r="CW18" s="644"/>
      <c r="CX18" s="644"/>
      <c r="CY18" s="645"/>
      <c r="CZ18" s="703" t="s">
        <v>168</v>
      </c>
      <c r="DA18" s="703"/>
      <c r="DB18" s="703"/>
      <c r="DC18" s="703"/>
      <c r="DD18" s="649" t="s">
        <v>139</v>
      </c>
      <c r="DE18" s="644"/>
      <c r="DF18" s="644"/>
      <c r="DG18" s="644"/>
      <c r="DH18" s="644"/>
      <c r="DI18" s="644"/>
      <c r="DJ18" s="644"/>
      <c r="DK18" s="644"/>
      <c r="DL18" s="644"/>
      <c r="DM18" s="644"/>
      <c r="DN18" s="644"/>
      <c r="DO18" s="644"/>
      <c r="DP18" s="645"/>
      <c r="DQ18" s="649" t="s">
        <v>139</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12694163</v>
      </c>
      <c r="S19" s="644"/>
      <c r="T19" s="644"/>
      <c r="U19" s="644"/>
      <c r="V19" s="644"/>
      <c r="W19" s="644"/>
      <c r="X19" s="644"/>
      <c r="Y19" s="645"/>
      <c r="Z19" s="703">
        <v>35.5</v>
      </c>
      <c r="AA19" s="703"/>
      <c r="AB19" s="703"/>
      <c r="AC19" s="703"/>
      <c r="AD19" s="704">
        <v>12694163</v>
      </c>
      <c r="AE19" s="704"/>
      <c r="AF19" s="704"/>
      <c r="AG19" s="704"/>
      <c r="AH19" s="704"/>
      <c r="AI19" s="704"/>
      <c r="AJ19" s="704"/>
      <c r="AK19" s="704"/>
      <c r="AL19" s="646">
        <v>72.599999999999994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22258</v>
      </c>
      <c r="BH19" s="644"/>
      <c r="BI19" s="644"/>
      <c r="BJ19" s="644"/>
      <c r="BK19" s="644"/>
      <c r="BL19" s="644"/>
      <c r="BM19" s="644"/>
      <c r="BN19" s="645"/>
      <c r="BO19" s="703">
        <v>0.6</v>
      </c>
      <c r="BP19" s="703"/>
      <c r="BQ19" s="703"/>
      <c r="BR19" s="703"/>
      <c r="BS19" s="649" t="s">
        <v>168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139</v>
      </c>
      <c r="CS19" s="644"/>
      <c r="CT19" s="644"/>
      <c r="CU19" s="644"/>
      <c r="CV19" s="644"/>
      <c r="CW19" s="644"/>
      <c r="CX19" s="644"/>
      <c r="CY19" s="645"/>
      <c r="CZ19" s="703" t="s">
        <v>168</v>
      </c>
      <c r="DA19" s="703"/>
      <c r="DB19" s="703"/>
      <c r="DC19" s="703"/>
      <c r="DD19" s="649" t="s">
        <v>168</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915854</v>
      </c>
      <c r="S20" s="644"/>
      <c r="T20" s="644"/>
      <c r="U20" s="644"/>
      <c r="V20" s="644"/>
      <c r="W20" s="644"/>
      <c r="X20" s="644"/>
      <c r="Y20" s="645"/>
      <c r="Z20" s="703">
        <v>2.6</v>
      </c>
      <c r="AA20" s="703"/>
      <c r="AB20" s="703"/>
      <c r="AC20" s="703"/>
      <c r="AD20" s="704" t="s">
        <v>139</v>
      </c>
      <c r="AE20" s="704"/>
      <c r="AF20" s="704"/>
      <c r="AG20" s="704"/>
      <c r="AH20" s="704"/>
      <c r="AI20" s="704"/>
      <c r="AJ20" s="704"/>
      <c r="AK20" s="704"/>
      <c r="AL20" s="646" t="s">
        <v>168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22258</v>
      </c>
      <c r="BH20" s="644"/>
      <c r="BI20" s="644"/>
      <c r="BJ20" s="644"/>
      <c r="BK20" s="644"/>
      <c r="BL20" s="644"/>
      <c r="BM20" s="644"/>
      <c r="BN20" s="645"/>
      <c r="BO20" s="703">
        <v>0.6</v>
      </c>
      <c r="BP20" s="703"/>
      <c r="BQ20" s="703"/>
      <c r="BR20" s="703"/>
      <c r="BS20" s="649" t="s">
        <v>168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33919760</v>
      </c>
      <c r="CS20" s="644"/>
      <c r="CT20" s="644"/>
      <c r="CU20" s="644"/>
      <c r="CV20" s="644"/>
      <c r="CW20" s="644"/>
      <c r="CX20" s="644"/>
      <c r="CY20" s="645"/>
      <c r="CZ20" s="703">
        <v>100</v>
      </c>
      <c r="DA20" s="703"/>
      <c r="DB20" s="703"/>
      <c r="DC20" s="703"/>
      <c r="DD20" s="649">
        <v>5254895</v>
      </c>
      <c r="DE20" s="644"/>
      <c r="DF20" s="644"/>
      <c r="DG20" s="644"/>
      <c r="DH20" s="644"/>
      <c r="DI20" s="644"/>
      <c r="DJ20" s="644"/>
      <c r="DK20" s="644"/>
      <c r="DL20" s="644"/>
      <c r="DM20" s="644"/>
      <c r="DN20" s="644"/>
      <c r="DO20" s="644"/>
      <c r="DP20" s="645"/>
      <c r="DQ20" s="649">
        <v>22234464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139</v>
      </c>
      <c r="AA21" s="703"/>
      <c r="AB21" s="703"/>
      <c r="AC21" s="703"/>
      <c r="AD21" s="704" t="s">
        <v>139</v>
      </c>
      <c r="AE21" s="704"/>
      <c r="AF21" s="704"/>
      <c r="AG21" s="704"/>
      <c r="AH21" s="704"/>
      <c r="AI21" s="704"/>
      <c r="AJ21" s="704"/>
      <c r="AK21" s="704"/>
      <c r="AL21" s="646" t="s">
        <v>168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22258</v>
      </c>
      <c r="BH21" s="644"/>
      <c r="BI21" s="644"/>
      <c r="BJ21" s="644"/>
      <c r="BK21" s="644"/>
      <c r="BL21" s="644"/>
      <c r="BM21" s="644"/>
      <c r="BN21" s="645"/>
      <c r="BO21" s="703">
        <v>0.6</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18395380</v>
      </c>
      <c r="S22" s="644"/>
      <c r="T22" s="644"/>
      <c r="U22" s="644"/>
      <c r="V22" s="644"/>
      <c r="W22" s="644"/>
      <c r="X22" s="644"/>
      <c r="Y22" s="645"/>
      <c r="Z22" s="703">
        <v>51.4</v>
      </c>
      <c r="AA22" s="703"/>
      <c r="AB22" s="703"/>
      <c r="AC22" s="703"/>
      <c r="AD22" s="704">
        <v>17479526</v>
      </c>
      <c r="AE22" s="704"/>
      <c r="AF22" s="704"/>
      <c r="AG22" s="704"/>
      <c r="AH22" s="704"/>
      <c r="AI22" s="704"/>
      <c r="AJ22" s="704"/>
      <c r="AK22" s="704"/>
      <c r="AL22" s="646">
        <v>100</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139</v>
      </c>
      <c r="BP22" s="703"/>
      <c r="BQ22" s="703"/>
      <c r="BR22" s="703"/>
      <c r="BS22" s="649" t="s">
        <v>139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5164</v>
      </c>
      <c r="S23" s="644"/>
      <c r="T23" s="644"/>
      <c r="U23" s="644"/>
      <c r="V23" s="644"/>
      <c r="W23" s="644"/>
      <c r="X23" s="644"/>
      <c r="Y23" s="645"/>
      <c r="Z23" s="703">
        <v>0</v>
      </c>
      <c r="AA23" s="703"/>
      <c r="AB23" s="703"/>
      <c r="AC23" s="703"/>
      <c r="AD23" s="704">
        <v>5164</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139</v>
      </c>
      <c r="BH23" s="644"/>
      <c r="BI23" s="644"/>
      <c r="BJ23" s="644"/>
      <c r="BK23" s="644"/>
      <c r="BL23" s="644"/>
      <c r="BM23" s="644"/>
      <c r="BN23" s="645"/>
      <c r="BO23" s="703" t="s">
        <v>168</v>
      </c>
      <c r="BP23" s="703"/>
      <c r="BQ23" s="703"/>
      <c r="BR23" s="703"/>
      <c r="BS23" s="649" t="s">
        <v>139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152723</v>
      </c>
      <c r="S24" s="644"/>
      <c r="T24" s="644"/>
      <c r="U24" s="644"/>
      <c r="V24" s="644"/>
      <c r="W24" s="644"/>
      <c r="X24" s="644"/>
      <c r="Y24" s="645"/>
      <c r="Z24" s="703">
        <v>0.4</v>
      </c>
      <c r="AA24" s="703"/>
      <c r="AB24" s="703"/>
      <c r="AC24" s="703"/>
      <c r="AD24" s="704" t="s">
        <v>229</v>
      </c>
      <c r="AE24" s="704"/>
      <c r="AF24" s="704"/>
      <c r="AG24" s="704"/>
      <c r="AH24" s="704"/>
      <c r="AI24" s="704"/>
      <c r="AJ24" s="704"/>
      <c r="AK24" s="704"/>
      <c r="AL24" s="646" t="s">
        <v>168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168</v>
      </c>
      <c r="BH24" s="644"/>
      <c r="BI24" s="644"/>
      <c r="BJ24" s="644"/>
      <c r="BK24" s="644"/>
      <c r="BL24" s="644"/>
      <c r="BM24" s="644"/>
      <c r="BN24" s="645"/>
      <c r="BO24" s="703" t="s">
        <v>139</v>
      </c>
      <c r="BP24" s="703"/>
      <c r="BQ24" s="703"/>
      <c r="BR24" s="703"/>
      <c r="BS24" s="649" t="s">
        <v>168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16221459</v>
      </c>
      <c r="CS24" s="707"/>
      <c r="CT24" s="707"/>
      <c r="CU24" s="707"/>
      <c r="CV24" s="707"/>
      <c r="CW24" s="707"/>
      <c r="CX24" s="707"/>
      <c r="CY24" s="753"/>
      <c r="CZ24" s="754">
        <v>47.8</v>
      </c>
      <c r="DA24" s="723"/>
      <c r="DB24" s="723"/>
      <c r="DC24" s="757"/>
      <c r="DD24" s="752">
        <v>11678155</v>
      </c>
      <c r="DE24" s="707"/>
      <c r="DF24" s="707"/>
      <c r="DG24" s="707"/>
      <c r="DH24" s="707"/>
      <c r="DI24" s="707"/>
      <c r="DJ24" s="707"/>
      <c r="DK24" s="753"/>
      <c r="DL24" s="752">
        <v>8934982</v>
      </c>
      <c r="DM24" s="707"/>
      <c r="DN24" s="707"/>
      <c r="DO24" s="707"/>
      <c r="DP24" s="707"/>
      <c r="DQ24" s="707"/>
      <c r="DR24" s="707"/>
      <c r="DS24" s="707"/>
      <c r="DT24" s="707"/>
      <c r="DU24" s="707"/>
      <c r="DV24" s="753"/>
      <c r="DW24" s="754">
        <v>49.1</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231489</v>
      </c>
      <c r="S25" s="644"/>
      <c r="T25" s="644"/>
      <c r="U25" s="644"/>
      <c r="V25" s="644"/>
      <c r="W25" s="644"/>
      <c r="X25" s="644"/>
      <c r="Y25" s="645"/>
      <c r="Z25" s="703">
        <v>0.6</v>
      </c>
      <c r="AA25" s="703"/>
      <c r="AB25" s="703"/>
      <c r="AC25" s="703"/>
      <c r="AD25" s="704" t="s">
        <v>168</v>
      </c>
      <c r="AE25" s="704"/>
      <c r="AF25" s="704"/>
      <c r="AG25" s="704"/>
      <c r="AH25" s="704"/>
      <c r="AI25" s="704"/>
      <c r="AJ25" s="704"/>
      <c r="AK25" s="704"/>
      <c r="AL25" s="646" t="s">
        <v>229</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139</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4357019</v>
      </c>
      <c r="CS25" s="642"/>
      <c r="CT25" s="642"/>
      <c r="CU25" s="642"/>
      <c r="CV25" s="642"/>
      <c r="CW25" s="642"/>
      <c r="CX25" s="642"/>
      <c r="CY25" s="643"/>
      <c r="CZ25" s="646">
        <v>12.8</v>
      </c>
      <c r="DA25" s="675"/>
      <c r="DB25" s="675"/>
      <c r="DC25" s="676"/>
      <c r="DD25" s="649">
        <v>4177045</v>
      </c>
      <c r="DE25" s="642"/>
      <c r="DF25" s="642"/>
      <c r="DG25" s="642"/>
      <c r="DH25" s="642"/>
      <c r="DI25" s="642"/>
      <c r="DJ25" s="642"/>
      <c r="DK25" s="643"/>
      <c r="DL25" s="649">
        <v>4168184</v>
      </c>
      <c r="DM25" s="642"/>
      <c r="DN25" s="642"/>
      <c r="DO25" s="642"/>
      <c r="DP25" s="642"/>
      <c r="DQ25" s="642"/>
      <c r="DR25" s="642"/>
      <c r="DS25" s="642"/>
      <c r="DT25" s="642"/>
      <c r="DU25" s="642"/>
      <c r="DV25" s="643"/>
      <c r="DW25" s="646">
        <v>22.9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267729</v>
      </c>
      <c r="S26" s="644"/>
      <c r="T26" s="644"/>
      <c r="U26" s="644"/>
      <c r="V26" s="644"/>
      <c r="W26" s="644"/>
      <c r="X26" s="644"/>
      <c r="Y26" s="645"/>
      <c r="Z26" s="703">
        <v>0.7</v>
      </c>
      <c r="AA26" s="703"/>
      <c r="AB26" s="703"/>
      <c r="AC26" s="703"/>
      <c r="AD26" s="704" t="s">
        <v>229</v>
      </c>
      <c r="AE26" s="704"/>
      <c r="AF26" s="704"/>
      <c r="AG26" s="704"/>
      <c r="AH26" s="704"/>
      <c r="AI26" s="704"/>
      <c r="AJ26" s="704"/>
      <c r="AK26" s="704"/>
      <c r="AL26" s="646" t="s">
        <v>168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2621032</v>
      </c>
      <c r="CS26" s="644"/>
      <c r="CT26" s="644"/>
      <c r="CU26" s="644"/>
      <c r="CV26" s="644"/>
      <c r="CW26" s="644"/>
      <c r="CX26" s="644"/>
      <c r="CY26" s="645"/>
      <c r="CZ26" s="646">
        <v>7.7</v>
      </c>
      <c r="DA26" s="675"/>
      <c r="DB26" s="675"/>
      <c r="DC26" s="676"/>
      <c r="DD26" s="649">
        <v>2521071</v>
      </c>
      <c r="DE26" s="644"/>
      <c r="DF26" s="644"/>
      <c r="DG26" s="644"/>
      <c r="DH26" s="644"/>
      <c r="DI26" s="644"/>
      <c r="DJ26" s="644"/>
      <c r="DK26" s="645"/>
      <c r="DL26" s="649" t="s">
        <v>139</v>
      </c>
      <c r="DM26" s="644"/>
      <c r="DN26" s="644"/>
      <c r="DO26" s="644"/>
      <c r="DP26" s="644"/>
      <c r="DQ26" s="644"/>
      <c r="DR26" s="644"/>
      <c r="DS26" s="644"/>
      <c r="DT26" s="644"/>
      <c r="DU26" s="644"/>
      <c r="DV26" s="645"/>
      <c r="DW26" s="646" t="s">
        <v>139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3796177</v>
      </c>
      <c r="S27" s="644"/>
      <c r="T27" s="644"/>
      <c r="U27" s="644"/>
      <c r="V27" s="644"/>
      <c r="W27" s="644"/>
      <c r="X27" s="644"/>
      <c r="Y27" s="645"/>
      <c r="Z27" s="703">
        <v>10.6</v>
      </c>
      <c r="AA27" s="703"/>
      <c r="AB27" s="703"/>
      <c r="AC27" s="703"/>
      <c r="AD27" s="704" t="s">
        <v>168</v>
      </c>
      <c r="AE27" s="704"/>
      <c r="AF27" s="704"/>
      <c r="AG27" s="704"/>
      <c r="AH27" s="704"/>
      <c r="AI27" s="704"/>
      <c r="AJ27" s="704"/>
      <c r="AK27" s="704"/>
      <c r="AL27" s="646" t="s">
        <v>139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3680768</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5952060</v>
      </c>
      <c r="CS27" s="642"/>
      <c r="CT27" s="642"/>
      <c r="CU27" s="642"/>
      <c r="CV27" s="642"/>
      <c r="CW27" s="642"/>
      <c r="CX27" s="642"/>
      <c r="CY27" s="643"/>
      <c r="CZ27" s="646">
        <v>17.5</v>
      </c>
      <c r="DA27" s="675"/>
      <c r="DB27" s="675"/>
      <c r="DC27" s="676"/>
      <c r="DD27" s="649">
        <v>1599190</v>
      </c>
      <c r="DE27" s="642"/>
      <c r="DF27" s="642"/>
      <c r="DG27" s="642"/>
      <c r="DH27" s="642"/>
      <c r="DI27" s="642"/>
      <c r="DJ27" s="642"/>
      <c r="DK27" s="643"/>
      <c r="DL27" s="649">
        <v>1598481</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168</v>
      </c>
      <c r="AA28" s="703"/>
      <c r="AB28" s="703"/>
      <c r="AC28" s="703"/>
      <c r="AD28" s="704" t="s">
        <v>168</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5912380</v>
      </c>
      <c r="CS28" s="644"/>
      <c r="CT28" s="644"/>
      <c r="CU28" s="644"/>
      <c r="CV28" s="644"/>
      <c r="CW28" s="644"/>
      <c r="CX28" s="644"/>
      <c r="CY28" s="645"/>
      <c r="CZ28" s="646">
        <v>17.399999999999999</v>
      </c>
      <c r="DA28" s="675"/>
      <c r="DB28" s="675"/>
      <c r="DC28" s="676"/>
      <c r="DD28" s="649">
        <v>5901920</v>
      </c>
      <c r="DE28" s="644"/>
      <c r="DF28" s="644"/>
      <c r="DG28" s="644"/>
      <c r="DH28" s="644"/>
      <c r="DI28" s="644"/>
      <c r="DJ28" s="644"/>
      <c r="DK28" s="645"/>
      <c r="DL28" s="649">
        <v>3168317</v>
      </c>
      <c r="DM28" s="644"/>
      <c r="DN28" s="644"/>
      <c r="DO28" s="644"/>
      <c r="DP28" s="644"/>
      <c r="DQ28" s="644"/>
      <c r="DR28" s="644"/>
      <c r="DS28" s="644"/>
      <c r="DT28" s="644"/>
      <c r="DU28" s="644"/>
      <c r="DV28" s="645"/>
      <c r="DW28" s="646">
        <v>17.399999999999999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2713646</v>
      </c>
      <c r="S29" s="644"/>
      <c r="T29" s="644"/>
      <c r="U29" s="644"/>
      <c r="V29" s="644"/>
      <c r="W29" s="644"/>
      <c r="X29" s="644"/>
      <c r="Y29" s="645"/>
      <c r="Z29" s="703">
        <v>7.6</v>
      </c>
      <c r="AA29" s="703"/>
      <c r="AB29" s="703"/>
      <c r="AC29" s="703"/>
      <c r="AD29" s="704" t="s">
        <v>168</v>
      </c>
      <c r="AE29" s="704"/>
      <c r="AF29" s="704"/>
      <c r="AG29" s="704"/>
      <c r="AH29" s="704"/>
      <c r="AI29" s="704"/>
      <c r="AJ29" s="704"/>
      <c r="AK29" s="704"/>
      <c r="AL29" s="646" t="s">
        <v>168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5912162</v>
      </c>
      <c r="CS29" s="642"/>
      <c r="CT29" s="642"/>
      <c r="CU29" s="642"/>
      <c r="CV29" s="642"/>
      <c r="CW29" s="642"/>
      <c r="CX29" s="642"/>
      <c r="CY29" s="643"/>
      <c r="CZ29" s="646">
        <v>17.399999999999999</v>
      </c>
      <c r="DA29" s="675"/>
      <c r="DB29" s="675"/>
      <c r="DC29" s="676"/>
      <c r="DD29" s="649">
        <v>5901702</v>
      </c>
      <c r="DE29" s="642"/>
      <c r="DF29" s="642"/>
      <c r="DG29" s="642"/>
      <c r="DH29" s="642"/>
      <c r="DI29" s="642"/>
      <c r="DJ29" s="642"/>
      <c r="DK29" s="643"/>
      <c r="DL29" s="649">
        <v>3168099</v>
      </c>
      <c r="DM29" s="642"/>
      <c r="DN29" s="642"/>
      <c r="DO29" s="642"/>
      <c r="DP29" s="642"/>
      <c r="DQ29" s="642"/>
      <c r="DR29" s="642"/>
      <c r="DS29" s="642"/>
      <c r="DT29" s="642"/>
      <c r="DU29" s="642"/>
      <c r="DV29" s="643"/>
      <c r="DW29" s="646">
        <v>17.399999999999999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48870</v>
      </c>
      <c r="S30" s="644"/>
      <c r="T30" s="644"/>
      <c r="U30" s="644"/>
      <c r="V30" s="644"/>
      <c r="W30" s="644"/>
      <c r="X30" s="644"/>
      <c r="Y30" s="645"/>
      <c r="Z30" s="703">
        <v>0.1</v>
      </c>
      <c r="AA30" s="703"/>
      <c r="AB30" s="703"/>
      <c r="AC30" s="703"/>
      <c r="AD30" s="704" t="s">
        <v>229</v>
      </c>
      <c r="AE30" s="704"/>
      <c r="AF30" s="704"/>
      <c r="AG30" s="704"/>
      <c r="AH30" s="704"/>
      <c r="AI30" s="704"/>
      <c r="AJ30" s="704"/>
      <c r="AK30" s="704"/>
      <c r="AL30" s="646" t="s">
        <v>168</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98.6</v>
      </c>
      <c r="BH30" s="722"/>
      <c r="BI30" s="722"/>
      <c r="BJ30" s="722"/>
      <c r="BK30" s="722"/>
      <c r="BL30" s="722"/>
      <c r="BM30" s="723">
        <v>92.7</v>
      </c>
      <c r="BN30" s="722"/>
      <c r="BO30" s="722"/>
      <c r="BP30" s="722"/>
      <c r="BQ30" s="724"/>
      <c r="BR30" s="721">
        <v>98.6</v>
      </c>
      <c r="BS30" s="722"/>
      <c r="BT30" s="722"/>
      <c r="BU30" s="722"/>
      <c r="BV30" s="722"/>
      <c r="BW30" s="722"/>
      <c r="BX30" s="723">
        <v>91.8</v>
      </c>
      <c r="BY30" s="722"/>
      <c r="BZ30" s="722"/>
      <c r="CA30" s="722"/>
      <c r="CB30" s="724"/>
      <c r="CD30" s="727"/>
      <c r="CE30" s="728"/>
      <c r="CF30" s="685" t="s">
        <v>306</v>
      </c>
      <c r="CG30" s="682"/>
      <c r="CH30" s="682"/>
      <c r="CI30" s="682"/>
      <c r="CJ30" s="682"/>
      <c r="CK30" s="682"/>
      <c r="CL30" s="682"/>
      <c r="CM30" s="682"/>
      <c r="CN30" s="682"/>
      <c r="CO30" s="682"/>
      <c r="CP30" s="682"/>
      <c r="CQ30" s="683"/>
      <c r="CR30" s="641">
        <v>5799440</v>
      </c>
      <c r="CS30" s="644"/>
      <c r="CT30" s="644"/>
      <c r="CU30" s="644"/>
      <c r="CV30" s="644"/>
      <c r="CW30" s="644"/>
      <c r="CX30" s="644"/>
      <c r="CY30" s="645"/>
      <c r="CZ30" s="646">
        <v>17.100000000000001</v>
      </c>
      <c r="DA30" s="675"/>
      <c r="DB30" s="675"/>
      <c r="DC30" s="676"/>
      <c r="DD30" s="649">
        <v>5788980</v>
      </c>
      <c r="DE30" s="644"/>
      <c r="DF30" s="644"/>
      <c r="DG30" s="644"/>
      <c r="DH30" s="644"/>
      <c r="DI30" s="644"/>
      <c r="DJ30" s="644"/>
      <c r="DK30" s="645"/>
      <c r="DL30" s="649">
        <v>3055377</v>
      </c>
      <c r="DM30" s="644"/>
      <c r="DN30" s="644"/>
      <c r="DO30" s="644"/>
      <c r="DP30" s="644"/>
      <c r="DQ30" s="644"/>
      <c r="DR30" s="644"/>
      <c r="DS30" s="644"/>
      <c r="DT30" s="644"/>
      <c r="DU30" s="644"/>
      <c r="DV30" s="645"/>
      <c r="DW30" s="646">
        <v>16.8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189837</v>
      </c>
      <c r="S31" s="644"/>
      <c r="T31" s="644"/>
      <c r="U31" s="644"/>
      <c r="V31" s="644"/>
      <c r="W31" s="644"/>
      <c r="X31" s="644"/>
      <c r="Y31" s="645"/>
      <c r="Z31" s="703">
        <v>0.5</v>
      </c>
      <c r="AA31" s="703"/>
      <c r="AB31" s="703"/>
      <c r="AC31" s="703"/>
      <c r="AD31" s="704" t="s">
        <v>229</v>
      </c>
      <c r="AE31" s="704"/>
      <c r="AF31" s="704"/>
      <c r="AG31" s="704"/>
      <c r="AH31" s="704"/>
      <c r="AI31" s="704"/>
      <c r="AJ31" s="704"/>
      <c r="AK31" s="704"/>
      <c r="AL31" s="646" t="s">
        <v>139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95.4</v>
      </c>
      <c r="BN31" s="720"/>
      <c r="BO31" s="720"/>
      <c r="BP31" s="720"/>
      <c r="BQ31" s="681"/>
      <c r="BR31" s="719">
        <v>99.1</v>
      </c>
      <c r="BS31" s="642"/>
      <c r="BT31" s="642"/>
      <c r="BU31" s="642"/>
      <c r="BV31" s="642"/>
      <c r="BW31" s="642"/>
      <c r="BX31" s="647">
        <v>94.5</v>
      </c>
      <c r="BY31" s="720"/>
      <c r="BZ31" s="720"/>
      <c r="CA31" s="720"/>
      <c r="CB31" s="681"/>
      <c r="CD31" s="727"/>
      <c r="CE31" s="728"/>
      <c r="CF31" s="685" t="s">
        <v>310</v>
      </c>
      <c r="CG31" s="682"/>
      <c r="CH31" s="682"/>
      <c r="CI31" s="682"/>
      <c r="CJ31" s="682"/>
      <c r="CK31" s="682"/>
      <c r="CL31" s="682"/>
      <c r="CM31" s="682"/>
      <c r="CN31" s="682"/>
      <c r="CO31" s="682"/>
      <c r="CP31" s="682"/>
      <c r="CQ31" s="683"/>
      <c r="CR31" s="641">
        <v>112722</v>
      </c>
      <c r="CS31" s="642"/>
      <c r="CT31" s="642"/>
      <c r="CU31" s="642"/>
      <c r="CV31" s="642"/>
      <c r="CW31" s="642"/>
      <c r="CX31" s="642"/>
      <c r="CY31" s="643"/>
      <c r="CZ31" s="646">
        <v>0.3</v>
      </c>
      <c r="DA31" s="675"/>
      <c r="DB31" s="675"/>
      <c r="DC31" s="676"/>
      <c r="DD31" s="649">
        <v>112722</v>
      </c>
      <c r="DE31" s="642"/>
      <c r="DF31" s="642"/>
      <c r="DG31" s="642"/>
      <c r="DH31" s="642"/>
      <c r="DI31" s="642"/>
      <c r="DJ31" s="642"/>
      <c r="DK31" s="643"/>
      <c r="DL31" s="649">
        <v>112722</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2928031</v>
      </c>
      <c r="S32" s="644"/>
      <c r="T32" s="644"/>
      <c r="U32" s="644"/>
      <c r="V32" s="644"/>
      <c r="W32" s="644"/>
      <c r="X32" s="644"/>
      <c r="Y32" s="645"/>
      <c r="Z32" s="703">
        <v>8.1999999999999993</v>
      </c>
      <c r="AA32" s="703"/>
      <c r="AB32" s="703"/>
      <c r="AC32" s="703"/>
      <c r="AD32" s="704" t="s">
        <v>229</v>
      </c>
      <c r="AE32" s="704"/>
      <c r="AF32" s="704"/>
      <c r="AG32" s="704"/>
      <c r="AH32" s="704"/>
      <c r="AI32" s="704"/>
      <c r="AJ32" s="704"/>
      <c r="AK32" s="704"/>
      <c r="AL32" s="646" t="s">
        <v>139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98.3</v>
      </c>
      <c r="BH32" s="657"/>
      <c r="BI32" s="657"/>
      <c r="BJ32" s="657"/>
      <c r="BK32" s="657"/>
      <c r="BL32" s="657"/>
      <c r="BM32" s="701">
        <v>89.7</v>
      </c>
      <c r="BN32" s="657"/>
      <c r="BO32" s="657"/>
      <c r="BP32" s="657"/>
      <c r="BQ32" s="694"/>
      <c r="BR32" s="718">
        <v>98.1</v>
      </c>
      <c r="BS32" s="657"/>
      <c r="BT32" s="657"/>
      <c r="BU32" s="657"/>
      <c r="BV32" s="657"/>
      <c r="BW32" s="657"/>
      <c r="BX32" s="701">
        <v>88.5</v>
      </c>
      <c r="BY32" s="657"/>
      <c r="BZ32" s="657"/>
      <c r="CA32" s="657"/>
      <c r="CB32" s="694"/>
      <c r="CD32" s="729"/>
      <c r="CE32" s="730"/>
      <c r="CF32" s="685" t="s">
        <v>313</v>
      </c>
      <c r="CG32" s="682"/>
      <c r="CH32" s="682"/>
      <c r="CI32" s="682"/>
      <c r="CJ32" s="682"/>
      <c r="CK32" s="682"/>
      <c r="CL32" s="682"/>
      <c r="CM32" s="682"/>
      <c r="CN32" s="682"/>
      <c r="CO32" s="682"/>
      <c r="CP32" s="682"/>
      <c r="CQ32" s="683"/>
      <c r="CR32" s="641">
        <v>218</v>
      </c>
      <c r="CS32" s="644"/>
      <c r="CT32" s="644"/>
      <c r="CU32" s="644"/>
      <c r="CV32" s="644"/>
      <c r="CW32" s="644"/>
      <c r="CX32" s="644"/>
      <c r="CY32" s="645"/>
      <c r="CZ32" s="646">
        <v>0</v>
      </c>
      <c r="DA32" s="675"/>
      <c r="DB32" s="675"/>
      <c r="DC32" s="676"/>
      <c r="DD32" s="649">
        <v>218</v>
      </c>
      <c r="DE32" s="644"/>
      <c r="DF32" s="644"/>
      <c r="DG32" s="644"/>
      <c r="DH32" s="644"/>
      <c r="DI32" s="644"/>
      <c r="DJ32" s="644"/>
      <c r="DK32" s="645"/>
      <c r="DL32" s="649">
        <v>218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2197785</v>
      </c>
      <c r="S33" s="644"/>
      <c r="T33" s="644"/>
      <c r="U33" s="644"/>
      <c r="V33" s="644"/>
      <c r="W33" s="644"/>
      <c r="X33" s="644"/>
      <c r="Y33" s="645"/>
      <c r="Z33" s="703">
        <v>6.1</v>
      </c>
      <c r="AA33" s="703"/>
      <c r="AB33" s="703"/>
      <c r="AC33" s="703"/>
      <c r="AD33" s="704" t="s">
        <v>229</v>
      </c>
      <c r="AE33" s="704"/>
      <c r="AF33" s="704"/>
      <c r="AG33" s="704"/>
      <c r="AH33" s="704"/>
      <c r="AI33" s="704"/>
      <c r="AJ33" s="704"/>
      <c r="AK33" s="704"/>
      <c r="AL33" s="646" t="s">
        <v>168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11688055</v>
      </c>
      <c r="CS33" s="642"/>
      <c r="CT33" s="642"/>
      <c r="CU33" s="642"/>
      <c r="CV33" s="642"/>
      <c r="CW33" s="642"/>
      <c r="CX33" s="642"/>
      <c r="CY33" s="643"/>
      <c r="CZ33" s="646">
        <v>34.5</v>
      </c>
      <c r="DA33" s="675"/>
      <c r="DB33" s="675"/>
      <c r="DC33" s="676"/>
      <c r="DD33" s="649">
        <v>9535382</v>
      </c>
      <c r="DE33" s="642"/>
      <c r="DF33" s="642"/>
      <c r="DG33" s="642"/>
      <c r="DH33" s="642"/>
      <c r="DI33" s="642"/>
      <c r="DJ33" s="642"/>
      <c r="DK33" s="643"/>
      <c r="DL33" s="649">
        <v>6350289</v>
      </c>
      <c r="DM33" s="642"/>
      <c r="DN33" s="642"/>
      <c r="DO33" s="642"/>
      <c r="DP33" s="642"/>
      <c r="DQ33" s="642"/>
      <c r="DR33" s="642"/>
      <c r="DS33" s="642"/>
      <c r="DT33" s="642"/>
      <c r="DU33" s="642"/>
      <c r="DV33" s="643"/>
      <c r="DW33" s="646">
        <v>34.9</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228287</v>
      </c>
      <c r="S34" s="644"/>
      <c r="T34" s="644"/>
      <c r="U34" s="644"/>
      <c r="V34" s="644"/>
      <c r="W34" s="644"/>
      <c r="X34" s="644"/>
      <c r="Y34" s="645"/>
      <c r="Z34" s="703">
        <v>0.6</v>
      </c>
      <c r="AA34" s="703"/>
      <c r="AB34" s="703"/>
      <c r="AC34" s="703"/>
      <c r="AD34" s="704">
        <v>773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2949773</v>
      </c>
      <c r="CS34" s="644"/>
      <c r="CT34" s="644"/>
      <c r="CU34" s="644"/>
      <c r="CV34" s="644"/>
      <c r="CW34" s="644"/>
      <c r="CX34" s="644"/>
      <c r="CY34" s="645"/>
      <c r="CZ34" s="646">
        <v>8.6999999999999993</v>
      </c>
      <c r="DA34" s="675"/>
      <c r="DB34" s="675"/>
      <c r="DC34" s="676"/>
      <c r="DD34" s="649">
        <v>2274126</v>
      </c>
      <c r="DE34" s="644"/>
      <c r="DF34" s="644"/>
      <c r="DG34" s="644"/>
      <c r="DH34" s="644"/>
      <c r="DI34" s="644"/>
      <c r="DJ34" s="644"/>
      <c r="DK34" s="645"/>
      <c r="DL34" s="649">
        <v>2137512</v>
      </c>
      <c r="DM34" s="644"/>
      <c r="DN34" s="644"/>
      <c r="DO34" s="644"/>
      <c r="DP34" s="644"/>
      <c r="DQ34" s="644"/>
      <c r="DR34" s="644"/>
      <c r="DS34" s="644"/>
      <c r="DT34" s="644"/>
      <c r="DU34" s="644"/>
      <c r="DV34" s="645"/>
      <c r="DW34" s="646">
        <v>11.7</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4613700</v>
      </c>
      <c r="S35" s="644"/>
      <c r="T35" s="644"/>
      <c r="U35" s="644"/>
      <c r="V35" s="644"/>
      <c r="W35" s="644"/>
      <c r="X35" s="644"/>
      <c r="Y35" s="645"/>
      <c r="Z35" s="703">
        <v>12.9</v>
      </c>
      <c r="AA35" s="703"/>
      <c r="AB35" s="703"/>
      <c r="AC35" s="703"/>
      <c r="AD35" s="704" t="s">
        <v>168</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4182307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572950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128450</v>
      </c>
      <c r="CS35" s="642"/>
      <c r="CT35" s="642"/>
      <c r="CU35" s="642"/>
      <c r="CV35" s="642"/>
      <c r="CW35" s="642"/>
      <c r="CX35" s="642"/>
      <c r="CY35" s="643"/>
      <c r="CZ35" s="646">
        <v>0.4</v>
      </c>
      <c r="DA35" s="675"/>
      <c r="DB35" s="675"/>
      <c r="DC35" s="676"/>
      <c r="DD35" s="649">
        <v>104241</v>
      </c>
      <c r="DE35" s="642"/>
      <c r="DF35" s="642"/>
      <c r="DG35" s="642"/>
      <c r="DH35" s="642"/>
      <c r="DI35" s="642"/>
      <c r="DJ35" s="642"/>
      <c r="DK35" s="643"/>
      <c r="DL35" s="649">
        <v>103427</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168</v>
      </c>
      <c r="AA36" s="703"/>
      <c r="AB36" s="703"/>
      <c r="AC36" s="703"/>
      <c r="AD36" s="704" t="s">
        <v>168</v>
      </c>
      <c r="AE36" s="704"/>
      <c r="AF36" s="704"/>
      <c r="AG36" s="704"/>
      <c r="AH36" s="704"/>
      <c r="AI36" s="704"/>
      <c r="AJ36" s="704"/>
      <c r="AK36" s="704"/>
      <c r="AL36" s="646" t="s">
        <v>168</v>
      </c>
      <c r="AM36" s="647"/>
      <c r="AN36" s="647"/>
      <c r="AO36" s="705"/>
      <c r="AQ36" s="678" t="s">
        <v>325</v>
      </c>
      <c r="AR36" s="679"/>
      <c r="AS36" s="679"/>
      <c r="AT36" s="679"/>
      <c r="AU36" s="679"/>
      <c r="AV36" s="679"/>
      <c r="AW36" s="679"/>
      <c r="AX36" s="679"/>
      <c r="AY36" s="680"/>
      <c r="AZ36" s="641">
        <v>845426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438058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2805147</v>
      </c>
      <c r="CS36" s="644"/>
      <c r="CT36" s="644"/>
      <c r="CU36" s="644"/>
      <c r="CV36" s="644"/>
      <c r="CW36" s="644"/>
      <c r="CX36" s="644"/>
      <c r="CY36" s="645"/>
      <c r="CZ36" s="646">
        <v>8.3000000000000007</v>
      </c>
      <c r="DA36" s="675"/>
      <c r="DB36" s="675"/>
      <c r="DC36" s="676"/>
      <c r="DD36" s="649">
        <v>2057141</v>
      </c>
      <c r="DE36" s="644"/>
      <c r="DF36" s="644"/>
      <c r="DG36" s="644"/>
      <c r="DH36" s="644"/>
      <c r="DI36" s="644"/>
      <c r="DJ36" s="644"/>
      <c r="DK36" s="645"/>
      <c r="DL36" s="649">
        <v>1721712</v>
      </c>
      <c r="DM36" s="644"/>
      <c r="DN36" s="644"/>
      <c r="DO36" s="644"/>
      <c r="DP36" s="644"/>
      <c r="DQ36" s="644"/>
      <c r="DR36" s="644"/>
      <c r="DS36" s="644"/>
      <c r="DT36" s="644"/>
      <c r="DU36" s="644"/>
      <c r="DV36" s="645"/>
      <c r="DW36" s="646">
        <v>9.5</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727400</v>
      </c>
      <c r="S37" s="644"/>
      <c r="T37" s="644"/>
      <c r="U37" s="644"/>
      <c r="V37" s="644"/>
      <c r="W37" s="644"/>
      <c r="X37" s="644"/>
      <c r="Y37" s="645"/>
      <c r="Z37" s="703">
        <v>2</v>
      </c>
      <c r="AA37" s="703"/>
      <c r="AB37" s="703"/>
      <c r="AC37" s="703"/>
      <c r="AD37" s="704" t="s">
        <v>139</v>
      </c>
      <c r="AE37" s="704"/>
      <c r="AF37" s="704"/>
      <c r="AG37" s="704"/>
      <c r="AH37" s="704"/>
      <c r="AI37" s="704"/>
      <c r="AJ37" s="704"/>
      <c r="AK37" s="704"/>
      <c r="AL37" s="646" t="s">
        <v>139</v>
      </c>
      <c r="AM37" s="647"/>
      <c r="AN37" s="647"/>
      <c r="AO37" s="705"/>
      <c r="AQ37" s="678" t="s">
        <v>329</v>
      </c>
      <c r="AR37" s="679"/>
      <c r="AS37" s="679"/>
      <c r="AT37" s="679"/>
      <c r="AU37" s="679"/>
      <c r="AV37" s="679"/>
      <c r="AW37" s="679"/>
      <c r="AX37" s="679"/>
      <c r="AY37" s="680"/>
      <c r="AZ37" s="641">
        <v>395973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8880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1190386</v>
      </c>
      <c r="CS37" s="642"/>
      <c r="CT37" s="642"/>
      <c r="CU37" s="642"/>
      <c r="CV37" s="642"/>
      <c r="CW37" s="642"/>
      <c r="CX37" s="642"/>
      <c r="CY37" s="643"/>
      <c r="CZ37" s="646">
        <v>3.5</v>
      </c>
      <c r="DA37" s="675"/>
      <c r="DB37" s="675"/>
      <c r="DC37" s="676"/>
      <c r="DD37" s="649">
        <v>1083899</v>
      </c>
      <c r="DE37" s="642"/>
      <c r="DF37" s="642"/>
      <c r="DG37" s="642"/>
      <c r="DH37" s="642"/>
      <c r="DI37" s="642"/>
      <c r="DJ37" s="642"/>
      <c r="DK37" s="643"/>
      <c r="DL37" s="649">
        <v>985856</v>
      </c>
      <c r="DM37" s="642"/>
      <c r="DN37" s="642"/>
      <c r="DO37" s="642"/>
      <c r="DP37" s="642"/>
      <c r="DQ37" s="642"/>
      <c r="DR37" s="642"/>
      <c r="DS37" s="642"/>
      <c r="DT37" s="642"/>
      <c r="DU37" s="642"/>
      <c r="DV37" s="643"/>
      <c r="DW37" s="646">
        <v>5.4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35768818</v>
      </c>
      <c r="S38" s="693"/>
      <c r="T38" s="693"/>
      <c r="U38" s="693"/>
      <c r="V38" s="693"/>
      <c r="W38" s="693"/>
      <c r="X38" s="693"/>
      <c r="Y38" s="698"/>
      <c r="Z38" s="699">
        <v>100</v>
      </c>
      <c r="AA38" s="699"/>
      <c r="AB38" s="699"/>
      <c r="AC38" s="699"/>
      <c r="AD38" s="700">
        <v>17485463</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37388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17281</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4140606</v>
      </c>
      <c r="CS38" s="644"/>
      <c r="CT38" s="644"/>
      <c r="CU38" s="644"/>
      <c r="CV38" s="644"/>
      <c r="CW38" s="644"/>
      <c r="CX38" s="644"/>
      <c r="CY38" s="645"/>
      <c r="CZ38" s="646">
        <v>12.2</v>
      </c>
      <c r="DA38" s="675"/>
      <c r="DB38" s="675"/>
      <c r="DC38" s="676"/>
      <c r="DD38" s="649">
        <v>3674652</v>
      </c>
      <c r="DE38" s="644"/>
      <c r="DF38" s="644"/>
      <c r="DG38" s="644"/>
      <c r="DH38" s="644"/>
      <c r="DI38" s="644"/>
      <c r="DJ38" s="644"/>
      <c r="DK38" s="645"/>
      <c r="DL38" s="649">
        <v>2387638</v>
      </c>
      <c r="DM38" s="644"/>
      <c r="DN38" s="644"/>
      <c r="DO38" s="644"/>
      <c r="DP38" s="644"/>
      <c r="DQ38" s="644"/>
      <c r="DR38" s="644"/>
      <c r="DS38" s="644"/>
      <c r="DT38" s="644"/>
      <c r="DU38" s="644"/>
      <c r="DV38" s="645"/>
      <c r="DW38" s="646">
        <v>13.1</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4313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1639079</v>
      </c>
      <c r="CS39" s="642"/>
      <c r="CT39" s="642"/>
      <c r="CU39" s="642"/>
      <c r="CV39" s="642"/>
      <c r="CW39" s="642"/>
      <c r="CX39" s="642"/>
      <c r="CY39" s="643"/>
      <c r="CZ39" s="646">
        <v>4.8</v>
      </c>
      <c r="DA39" s="675"/>
      <c r="DB39" s="675"/>
      <c r="DC39" s="676"/>
      <c r="DD39" s="649">
        <v>1425222</v>
      </c>
      <c r="DE39" s="642"/>
      <c r="DF39" s="642"/>
      <c r="DG39" s="642"/>
      <c r="DH39" s="642"/>
      <c r="DI39" s="642"/>
      <c r="DJ39" s="642"/>
      <c r="DK39" s="643"/>
      <c r="DL39" s="649" t="s">
        <v>139</v>
      </c>
      <c r="DM39" s="642"/>
      <c r="DN39" s="642"/>
      <c r="DO39" s="642"/>
      <c r="DP39" s="642"/>
      <c r="DQ39" s="642"/>
      <c r="DR39" s="642"/>
      <c r="DS39" s="642"/>
      <c r="DT39" s="642"/>
      <c r="DU39" s="642"/>
      <c r="DV39" s="643"/>
      <c r="DW39" s="646" t="s">
        <v>168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977685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156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25000</v>
      </c>
      <c r="CS40" s="644"/>
      <c r="CT40" s="644"/>
      <c r="CU40" s="644"/>
      <c r="CV40" s="644"/>
      <c r="CW40" s="644"/>
      <c r="CX40" s="644"/>
      <c r="CY40" s="645"/>
      <c r="CZ40" s="646">
        <v>0.1</v>
      </c>
      <c r="DA40" s="675"/>
      <c r="DB40" s="675"/>
      <c r="DC40" s="676"/>
      <c r="DD40" s="649" t="s">
        <v>139</v>
      </c>
      <c r="DE40" s="644"/>
      <c r="DF40" s="644"/>
      <c r="DG40" s="644"/>
      <c r="DH40" s="644"/>
      <c r="DI40" s="644"/>
      <c r="DJ40" s="644"/>
      <c r="DK40" s="645"/>
      <c r="DL40" s="649" t="s">
        <v>139</v>
      </c>
      <c r="DM40" s="644"/>
      <c r="DN40" s="644"/>
      <c r="DO40" s="644"/>
      <c r="DP40" s="644"/>
      <c r="DQ40" s="644"/>
      <c r="DR40" s="644"/>
      <c r="DS40" s="644"/>
      <c r="DT40" s="644"/>
      <c r="DU40" s="644"/>
      <c r="DV40" s="645"/>
      <c r="DW40" s="646" t="s">
        <v>168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1921522</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346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168</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6010246</v>
      </c>
      <c r="CS42" s="644"/>
      <c r="CT42" s="644"/>
      <c r="CU42" s="644"/>
      <c r="CV42" s="644"/>
      <c r="CW42" s="644"/>
      <c r="CX42" s="644"/>
      <c r="CY42" s="645"/>
      <c r="CZ42" s="646">
        <v>17.7</v>
      </c>
      <c r="DA42" s="647"/>
      <c r="DB42" s="647"/>
      <c r="DC42" s="648"/>
      <c r="DD42" s="649">
        <v>1020927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66644</v>
      </c>
      <c r="CS43" s="642"/>
      <c r="CT43" s="642"/>
      <c r="CU43" s="642"/>
      <c r="CV43" s="642"/>
      <c r="CW43" s="642"/>
      <c r="CX43" s="642"/>
      <c r="CY43" s="643"/>
      <c r="CZ43" s="646">
        <v>0.2</v>
      </c>
      <c r="DA43" s="675"/>
      <c r="DB43" s="675"/>
      <c r="DC43" s="676"/>
      <c r="DD43" s="649">
        <v>65337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5254895</v>
      </c>
      <c r="CS44" s="644"/>
      <c r="CT44" s="644"/>
      <c r="CU44" s="644"/>
      <c r="CV44" s="644"/>
      <c r="CW44" s="644"/>
      <c r="CX44" s="644"/>
      <c r="CY44" s="645"/>
      <c r="CZ44" s="646">
        <v>15.5</v>
      </c>
      <c r="DA44" s="647"/>
      <c r="DB44" s="647"/>
      <c r="DC44" s="648"/>
      <c r="DD44" s="649">
        <v>982924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1439701</v>
      </c>
      <c r="CS45" s="642"/>
      <c r="CT45" s="642"/>
      <c r="CU45" s="642"/>
      <c r="CV45" s="642"/>
      <c r="CW45" s="642"/>
      <c r="CX45" s="642"/>
      <c r="CY45" s="643"/>
      <c r="CZ45" s="646">
        <v>4.2</v>
      </c>
      <c r="DA45" s="675"/>
      <c r="DB45" s="675"/>
      <c r="DC45" s="676"/>
      <c r="DD45" s="649">
        <v>76882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3648783</v>
      </c>
      <c r="CS46" s="644"/>
      <c r="CT46" s="644"/>
      <c r="CU46" s="644"/>
      <c r="CV46" s="644"/>
      <c r="CW46" s="644"/>
      <c r="CX46" s="644"/>
      <c r="CY46" s="645"/>
      <c r="CZ46" s="646">
        <v>10.8</v>
      </c>
      <c r="DA46" s="647"/>
      <c r="DB46" s="647"/>
      <c r="DC46" s="648"/>
      <c r="DD46" s="649">
        <v>891080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755351</v>
      </c>
      <c r="CS47" s="642"/>
      <c r="CT47" s="642"/>
      <c r="CU47" s="642"/>
      <c r="CV47" s="642"/>
      <c r="CW47" s="642"/>
      <c r="CX47" s="642"/>
      <c r="CY47" s="643"/>
      <c r="CZ47" s="646">
        <v>2.2000000000000002</v>
      </c>
      <c r="DA47" s="675"/>
      <c r="DB47" s="675"/>
      <c r="DC47" s="676"/>
      <c r="DD47" s="649">
        <v>38003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33919760</v>
      </c>
      <c r="CS49" s="657"/>
      <c r="CT49" s="657"/>
      <c r="CU49" s="657"/>
      <c r="CV49" s="657"/>
      <c r="CW49" s="657"/>
      <c r="CX49" s="657"/>
      <c r="CY49" s="658"/>
      <c r="CZ49" s="659">
        <v>100</v>
      </c>
      <c r="DA49" s="660"/>
      <c r="DB49" s="660"/>
      <c r="DC49" s="661"/>
      <c r="DD49" s="662">
        <v>22234464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tQH2eewGYWzeD6NKDiXsvVTRvLTCJ2avh0J3dBaExhhmPMjeybwWhBP0ApQoV7ZYiR+il5hAiuopXWPZlrBpA==" saltValue="Klf7OLlcWkqo+Exr/73M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35800</v>
      </c>
      <c r="R7" s="1174"/>
      <c r="S7" s="1174"/>
      <c r="T7" s="1174"/>
      <c r="U7" s="1174"/>
      <c r="V7" s="1174">
        <v>33950</v>
      </c>
      <c r="W7" s="1174"/>
      <c r="X7" s="1174"/>
      <c r="Y7" s="1174"/>
      <c r="Z7" s="1174"/>
      <c r="AA7" s="1174">
        <v>1849</v>
      </c>
      <c r="AB7" s="1174"/>
      <c r="AC7" s="1174"/>
      <c r="AD7" s="1174"/>
      <c r="AE7" s="1175"/>
      <c r="AF7" s="1176">
        <v>1607</v>
      </c>
      <c r="AG7" s="1177"/>
      <c r="AH7" s="1177"/>
      <c r="AI7" s="1177"/>
      <c r="AJ7" s="1178"/>
      <c r="AK7" s="1160" t="s">
        <v>573</v>
      </c>
      <c r="AL7" s="1161"/>
      <c r="AM7" s="1161"/>
      <c r="AN7" s="1161"/>
      <c r="AO7" s="1161"/>
      <c r="AP7" s="1161">
        <v>21234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-16</v>
      </c>
      <c r="CI7" s="1158"/>
      <c r="CJ7" s="1158"/>
      <c r="CK7" s="1158"/>
      <c r="CL7" s="1159"/>
      <c r="CM7" s="1157">
        <v>-29</v>
      </c>
      <c r="CN7" s="1158"/>
      <c r="CO7" s="1158"/>
      <c r="CP7" s="1158"/>
      <c r="CQ7" s="1159"/>
      <c r="CR7" s="1157">
        <v>25</v>
      </c>
      <c r="CS7" s="1158"/>
      <c r="CT7" s="1158"/>
      <c r="CU7" s="1158"/>
      <c r="CV7" s="1159"/>
      <c r="CW7" s="1157">
        <v>0</v>
      </c>
      <c r="CX7" s="1158"/>
      <c r="CY7" s="1158"/>
      <c r="CZ7" s="1158"/>
      <c r="DA7" s="1159"/>
      <c r="DB7" s="1157">
        <v>0</v>
      </c>
      <c r="DC7" s="1158"/>
      <c r="DD7" s="1158"/>
      <c r="DE7" s="1158"/>
      <c r="DF7" s="1159"/>
      <c r="DG7" s="1157" t="s">
        <v>576</v>
      </c>
      <c r="DH7" s="1158"/>
      <c r="DI7" s="1158"/>
      <c r="DJ7" s="1158"/>
      <c r="DK7" s="1159"/>
      <c r="DL7" s="1157" t="s">
        <v>576</v>
      </c>
      <c r="DM7" s="1158"/>
      <c r="DN7" s="1158"/>
      <c r="DO7" s="1158"/>
      <c r="DP7" s="1159"/>
      <c r="DQ7" s="1157" t="s">
        <v>576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5</v>
      </c>
      <c r="CI8" s="1059"/>
      <c r="CJ8" s="1059"/>
      <c r="CK8" s="1059"/>
      <c r="CL8" s="1060"/>
      <c r="CM8" s="1058">
        <v>25</v>
      </c>
      <c r="CN8" s="1059"/>
      <c r="CO8" s="1059"/>
      <c r="CP8" s="1059"/>
      <c r="CQ8" s="1060"/>
      <c r="CR8" s="1058">
        <v>20</v>
      </c>
      <c r="CS8" s="1059"/>
      <c r="CT8" s="1059"/>
      <c r="CU8" s="1059"/>
      <c r="CV8" s="1060"/>
      <c r="CW8" s="1058">
        <v>0</v>
      </c>
      <c r="CX8" s="1059"/>
      <c r="CY8" s="1059"/>
      <c r="CZ8" s="1059"/>
      <c r="DA8" s="1060"/>
      <c r="DB8" s="1058">
        <v>0</v>
      </c>
      <c r="DC8" s="1059"/>
      <c r="DD8" s="1059"/>
      <c r="DE8" s="1059"/>
      <c r="DF8" s="1060"/>
      <c r="DG8" s="1058" t="s">
        <v>576</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f>Q7</f>
        <v>35800</v>
      </c>
      <c r="R23" s="1138"/>
      <c r="S23" s="1138"/>
      <c r="T23" s="1138"/>
      <c r="U23" s="1138"/>
      <c r="V23" s="1138">
        <f t="shared" ref="V23" si="0">V7</f>
        <v>33950</v>
      </c>
      <c r="W23" s="1138"/>
      <c r="X23" s="1138"/>
      <c r="Y23" s="1138"/>
      <c r="Z23" s="1138"/>
      <c r="AA23" s="1138">
        <f t="shared" ref="AA23" si="1">AA7</f>
        <v>1849</v>
      </c>
      <c r="AB23" s="1138"/>
      <c r="AC23" s="1138"/>
      <c r="AD23" s="1138"/>
      <c r="AE23" s="1139"/>
      <c r="AF23" s="1140">
        <v>1607</v>
      </c>
      <c r="AG23" s="1138"/>
      <c r="AH23" s="1138"/>
      <c r="AI23" s="1138"/>
      <c r="AJ23" s="1141"/>
      <c r="AK23" s="1142"/>
      <c r="AL23" s="1143"/>
      <c r="AM23" s="1143"/>
      <c r="AN23" s="1143"/>
      <c r="AO23" s="1143"/>
      <c r="AP23" s="1138">
        <f>AP7</f>
        <v>21234</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10609</v>
      </c>
      <c r="R28" s="1123"/>
      <c r="S28" s="1123"/>
      <c r="T28" s="1123"/>
      <c r="U28" s="1123"/>
      <c r="V28" s="1123">
        <v>10036</v>
      </c>
      <c r="W28" s="1123"/>
      <c r="X28" s="1123"/>
      <c r="Y28" s="1123"/>
      <c r="Z28" s="1123"/>
      <c r="AA28" s="1123">
        <v>573</v>
      </c>
      <c r="AB28" s="1123"/>
      <c r="AC28" s="1123"/>
      <c r="AD28" s="1123"/>
      <c r="AE28" s="1124"/>
      <c r="AF28" s="1125">
        <v>573</v>
      </c>
      <c r="AG28" s="1123"/>
      <c r="AH28" s="1123"/>
      <c r="AI28" s="1123"/>
      <c r="AJ28" s="1126"/>
      <c r="AK28" s="1127">
        <v>941</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642</v>
      </c>
      <c r="R29" s="1113"/>
      <c r="S29" s="1113"/>
      <c r="T29" s="1113"/>
      <c r="U29" s="1113"/>
      <c r="V29" s="1113">
        <v>641</v>
      </c>
      <c r="W29" s="1113"/>
      <c r="X29" s="1113"/>
      <c r="Y29" s="1113"/>
      <c r="Z29" s="1113"/>
      <c r="AA29" s="1113">
        <v>1</v>
      </c>
      <c r="AB29" s="1113"/>
      <c r="AC29" s="1113"/>
      <c r="AD29" s="1113"/>
      <c r="AE29" s="1114"/>
      <c r="AF29" s="1088">
        <v>1</v>
      </c>
      <c r="AG29" s="1089"/>
      <c r="AH29" s="1089"/>
      <c r="AI29" s="1089"/>
      <c r="AJ29" s="1090"/>
      <c r="AK29" s="1049">
        <v>228</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149</v>
      </c>
      <c r="R30" s="1113"/>
      <c r="S30" s="1113"/>
      <c r="T30" s="1113"/>
      <c r="U30" s="1113"/>
      <c r="V30" s="1113">
        <v>160</v>
      </c>
      <c r="W30" s="1113"/>
      <c r="X30" s="1113"/>
      <c r="Y30" s="1113"/>
      <c r="Z30" s="1113"/>
      <c r="AA30" s="1113">
        <v>-11</v>
      </c>
      <c r="AB30" s="1113"/>
      <c r="AC30" s="1113"/>
      <c r="AD30" s="1113"/>
      <c r="AE30" s="1114"/>
      <c r="AF30" s="1088">
        <v>395</v>
      </c>
      <c r="AG30" s="1089"/>
      <c r="AH30" s="1089"/>
      <c r="AI30" s="1089"/>
      <c r="AJ30" s="1090"/>
      <c r="AK30" s="1049">
        <v>4</v>
      </c>
      <c r="AL30" s="1040"/>
      <c r="AM30" s="1040"/>
      <c r="AN30" s="1040"/>
      <c r="AO30" s="1040"/>
      <c r="AP30" s="1040">
        <v>461</v>
      </c>
      <c r="AQ30" s="1040"/>
      <c r="AR30" s="1040"/>
      <c r="AS30" s="1040"/>
      <c r="AT30" s="1040"/>
      <c r="AU30" s="1040">
        <v>16</v>
      </c>
      <c r="AV30" s="1040"/>
      <c r="AW30" s="1040"/>
      <c r="AX30" s="1040"/>
      <c r="AY30" s="1040"/>
      <c r="AZ30" s="1111" t="s">
        <v>573</v>
      </c>
      <c r="BA30" s="1111"/>
      <c r="BB30" s="1111"/>
      <c r="BC30" s="1111"/>
      <c r="BD30" s="1111"/>
      <c r="BE30" s="1101" t="s">
        <v>397</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2174</v>
      </c>
      <c r="R31" s="1113"/>
      <c r="S31" s="1113"/>
      <c r="T31" s="1113"/>
      <c r="U31" s="1113"/>
      <c r="V31" s="1113">
        <v>2116</v>
      </c>
      <c r="W31" s="1113"/>
      <c r="X31" s="1113"/>
      <c r="Y31" s="1113"/>
      <c r="Z31" s="1113"/>
      <c r="AA31" s="1113">
        <v>58</v>
      </c>
      <c r="AB31" s="1113"/>
      <c r="AC31" s="1113"/>
      <c r="AD31" s="1113"/>
      <c r="AE31" s="1114"/>
      <c r="AF31" s="1088">
        <v>16</v>
      </c>
      <c r="AG31" s="1089"/>
      <c r="AH31" s="1089"/>
      <c r="AI31" s="1089"/>
      <c r="AJ31" s="1090"/>
      <c r="AK31" s="1049">
        <v>845</v>
      </c>
      <c r="AL31" s="1040"/>
      <c r="AM31" s="1040"/>
      <c r="AN31" s="1040"/>
      <c r="AO31" s="1040"/>
      <c r="AP31" s="1040">
        <v>4926</v>
      </c>
      <c r="AQ31" s="1040"/>
      <c r="AR31" s="1040"/>
      <c r="AS31" s="1040"/>
      <c r="AT31" s="1040"/>
      <c r="AU31" s="1040">
        <v>3463</v>
      </c>
      <c r="AV31" s="1040"/>
      <c r="AW31" s="1040"/>
      <c r="AX31" s="1040"/>
      <c r="AY31" s="1040"/>
      <c r="AZ31" s="1111" t="s">
        <v>573</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645</v>
      </c>
      <c r="R32" s="1113"/>
      <c r="S32" s="1113"/>
      <c r="T32" s="1113"/>
      <c r="U32" s="1113"/>
      <c r="V32" s="1113">
        <v>608</v>
      </c>
      <c r="W32" s="1113"/>
      <c r="X32" s="1113"/>
      <c r="Y32" s="1113"/>
      <c r="Z32" s="1113"/>
      <c r="AA32" s="1113">
        <v>38</v>
      </c>
      <c r="AB32" s="1113"/>
      <c r="AC32" s="1113"/>
      <c r="AD32" s="1113"/>
      <c r="AE32" s="1114"/>
      <c r="AF32" s="1088">
        <v>0</v>
      </c>
      <c r="AG32" s="1089"/>
      <c r="AH32" s="1089"/>
      <c r="AI32" s="1089"/>
      <c r="AJ32" s="1090"/>
      <c r="AK32" s="1049">
        <v>396</v>
      </c>
      <c r="AL32" s="1040"/>
      <c r="AM32" s="1040"/>
      <c r="AN32" s="1040"/>
      <c r="AO32" s="1040"/>
      <c r="AP32" s="1040">
        <v>3163</v>
      </c>
      <c r="AQ32" s="1040"/>
      <c r="AR32" s="1040"/>
      <c r="AS32" s="1040"/>
      <c r="AT32" s="1040"/>
      <c r="AU32" s="1040">
        <v>3166</v>
      </c>
      <c r="AV32" s="1040"/>
      <c r="AW32" s="1040"/>
      <c r="AX32" s="1040"/>
      <c r="AY32" s="1040"/>
      <c r="AZ32" s="1111" t="s">
        <v>573</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985</v>
      </c>
      <c r="AG63" s="1028"/>
      <c r="AH63" s="1028"/>
      <c r="AI63" s="1028"/>
      <c r="AJ63" s="1099"/>
      <c r="AK63" s="1100"/>
      <c r="AL63" s="1032"/>
      <c r="AM63" s="1032"/>
      <c r="AN63" s="1032"/>
      <c r="AO63" s="1032"/>
      <c r="AP63" s="1028">
        <f>AP30+AP31+AP32</f>
        <v>8550</v>
      </c>
      <c r="AQ63" s="1028"/>
      <c r="AR63" s="1028"/>
      <c r="AS63" s="1028"/>
      <c r="AT63" s="1028"/>
      <c r="AU63" s="1028">
        <f>AU30+AU31+AU32</f>
        <v>6645</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390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4258</v>
      </c>
      <c r="R68" s="1051"/>
      <c r="S68" s="1051"/>
      <c r="T68" s="1051"/>
      <c r="U68" s="1051"/>
      <c r="V68" s="1051">
        <v>3999</v>
      </c>
      <c r="W68" s="1051"/>
      <c r="X68" s="1051"/>
      <c r="Y68" s="1051"/>
      <c r="Z68" s="1051"/>
      <c r="AA68" s="1051">
        <v>259</v>
      </c>
      <c r="AB68" s="1051"/>
      <c r="AC68" s="1051"/>
      <c r="AD68" s="1051"/>
      <c r="AE68" s="1051"/>
      <c r="AF68" s="1051">
        <v>259</v>
      </c>
      <c r="AG68" s="1051"/>
      <c r="AH68" s="1051"/>
      <c r="AI68" s="1051"/>
      <c r="AJ68" s="1051"/>
      <c r="AK68" s="1051" t="s">
        <v>592</v>
      </c>
      <c r="AL68" s="1051"/>
      <c r="AM68" s="1051"/>
      <c r="AN68" s="1051"/>
      <c r="AO68" s="1051"/>
      <c r="AP68" s="1051">
        <v>1286</v>
      </c>
      <c r="AQ68" s="1051"/>
      <c r="AR68" s="1051"/>
      <c r="AS68" s="1051"/>
      <c r="AT68" s="1051"/>
      <c r="AU68" s="1051" t="s">
        <v>592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6">
        <v>2157</v>
      </c>
      <c r="R69" s="1040"/>
      <c r="S69" s="1040"/>
      <c r="T69" s="1040"/>
      <c r="U69" s="1040"/>
      <c r="V69" s="1040">
        <v>2132</v>
      </c>
      <c r="W69" s="1040"/>
      <c r="X69" s="1040"/>
      <c r="Y69" s="1040"/>
      <c r="Z69" s="1040"/>
      <c r="AA69" s="1040">
        <v>25</v>
      </c>
      <c r="AB69" s="1040"/>
      <c r="AC69" s="1040"/>
      <c r="AD69" s="1040"/>
      <c r="AE69" s="1040"/>
      <c r="AF69" s="1040">
        <v>25</v>
      </c>
      <c r="AG69" s="1040"/>
      <c r="AH69" s="1040"/>
      <c r="AI69" s="1040"/>
      <c r="AJ69" s="1040"/>
      <c r="AK69" s="1040">
        <v>74</v>
      </c>
      <c r="AL69" s="1040"/>
      <c r="AM69" s="1040"/>
      <c r="AN69" s="1040"/>
      <c r="AO69" s="1040"/>
      <c r="AP69" s="1040">
        <v>507</v>
      </c>
      <c r="AQ69" s="1040"/>
      <c r="AR69" s="1040"/>
      <c r="AS69" s="1040"/>
      <c r="AT69" s="1040"/>
      <c r="AU69" s="1040">
        <v>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17686</v>
      </c>
      <c r="R70" s="1040"/>
      <c r="S70" s="1040"/>
      <c r="T70" s="1040"/>
      <c r="U70" s="1040"/>
      <c r="V70" s="1040">
        <v>17454</v>
      </c>
      <c r="W70" s="1040"/>
      <c r="X70" s="1040"/>
      <c r="Y70" s="1040"/>
      <c r="Z70" s="1040"/>
      <c r="AA70" s="1040">
        <v>231</v>
      </c>
      <c r="AB70" s="1040"/>
      <c r="AC70" s="1040"/>
      <c r="AD70" s="1040"/>
      <c r="AE70" s="1040"/>
      <c r="AF70" s="1040">
        <v>231</v>
      </c>
      <c r="AG70" s="1040"/>
      <c r="AH70" s="1040"/>
      <c r="AI70" s="1040"/>
      <c r="AJ70" s="1040"/>
      <c r="AK70" s="1040" t="s">
        <v>599</v>
      </c>
      <c r="AL70" s="1040"/>
      <c r="AM70" s="1040"/>
      <c r="AN70" s="1040"/>
      <c r="AO70" s="1040"/>
      <c r="AP70" s="1040" t="s">
        <v>599</v>
      </c>
      <c r="AQ70" s="1040"/>
      <c r="AR70" s="1040"/>
      <c r="AS70" s="1040"/>
      <c r="AT70" s="1040"/>
      <c r="AU70" s="1040" t="s">
        <v>599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605</v>
      </c>
      <c r="R71" s="1040"/>
      <c r="S71" s="1040"/>
      <c r="T71" s="1040"/>
      <c r="U71" s="1040"/>
      <c r="V71" s="1040">
        <v>602</v>
      </c>
      <c r="W71" s="1040"/>
      <c r="X71" s="1040"/>
      <c r="Y71" s="1040"/>
      <c r="Z71" s="1040"/>
      <c r="AA71" s="1040">
        <v>3</v>
      </c>
      <c r="AB71" s="1040"/>
      <c r="AC71" s="1040"/>
      <c r="AD71" s="1040"/>
      <c r="AE71" s="1040"/>
      <c r="AF71" s="1040">
        <v>3</v>
      </c>
      <c r="AG71" s="1040"/>
      <c r="AH71" s="1040"/>
      <c r="AI71" s="1040"/>
      <c r="AJ71" s="1040"/>
      <c r="AK71" s="1040" t="s">
        <v>599</v>
      </c>
      <c r="AL71" s="1040"/>
      <c r="AM71" s="1040"/>
      <c r="AN71" s="1040"/>
      <c r="AO71" s="1040"/>
      <c r="AP71" s="1040" t="s">
        <v>599</v>
      </c>
      <c r="AQ71" s="1040"/>
      <c r="AR71" s="1040"/>
      <c r="AS71" s="1040"/>
      <c r="AT71" s="1040"/>
      <c r="AU71" s="1040" t="s">
        <v>599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581</v>
      </c>
      <c r="C72" s="1044"/>
      <c r="D72" s="1044"/>
      <c r="E72" s="1044"/>
      <c r="F72" s="1044"/>
      <c r="G72" s="1044"/>
      <c r="H72" s="1044"/>
      <c r="I72" s="1044"/>
      <c r="J72" s="1044"/>
      <c r="K72" s="1044"/>
      <c r="L72" s="1044"/>
      <c r="M72" s="1044"/>
      <c r="N72" s="1044"/>
      <c r="O72" s="1044"/>
      <c r="P72" s="1045"/>
      <c r="Q72" s="1046">
        <v>39</v>
      </c>
      <c r="R72" s="1040"/>
      <c r="S72" s="1040"/>
      <c r="T72" s="1040"/>
      <c r="U72" s="1040"/>
      <c r="V72" s="1040">
        <v>35</v>
      </c>
      <c r="W72" s="1040"/>
      <c r="X72" s="1040"/>
      <c r="Y72" s="1040"/>
      <c r="Z72" s="1040"/>
      <c r="AA72" s="1040">
        <v>4</v>
      </c>
      <c r="AB72" s="1040"/>
      <c r="AC72" s="1040"/>
      <c r="AD72" s="1040"/>
      <c r="AE72" s="1040"/>
      <c r="AF72" s="1040">
        <v>4</v>
      </c>
      <c r="AG72" s="1040"/>
      <c r="AH72" s="1040"/>
      <c r="AI72" s="1040"/>
      <c r="AJ72" s="1040"/>
      <c r="AK72" s="1040">
        <v>38</v>
      </c>
      <c r="AL72" s="1040"/>
      <c r="AM72" s="1040"/>
      <c r="AN72" s="1040"/>
      <c r="AO72" s="1040"/>
      <c r="AP72" s="1040">
        <v>397</v>
      </c>
      <c r="AQ72" s="1040"/>
      <c r="AR72" s="1040"/>
      <c r="AS72" s="1040"/>
      <c r="AT72" s="1040"/>
      <c r="AU72" s="1040" t="s">
        <v>599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582</v>
      </c>
      <c r="C73" s="1044"/>
      <c r="D73" s="1044"/>
      <c r="E73" s="1044"/>
      <c r="F73" s="1044"/>
      <c r="G73" s="1044"/>
      <c r="H73" s="1044"/>
      <c r="I73" s="1044"/>
      <c r="J73" s="1044"/>
      <c r="K73" s="1044"/>
      <c r="L73" s="1044"/>
      <c r="M73" s="1044"/>
      <c r="N73" s="1044"/>
      <c r="O73" s="1044"/>
      <c r="P73" s="1045"/>
      <c r="Q73" s="1046">
        <v>279</v>
      </c>
      <c r="R73" s="1040"/>
      <c r="S73" s="1040"/>
      <c r="T73" s="1040"/>
      <c r="U73" s="1040"/>
      <c r="V73" s="1040">
        <v>249</v>
      </c>
      <c r="W73" s="1040"/>
      <c r="X73" s="1040"/>
      <c r="Y73" s="1040"/>
      <c r="Z73" s="1040"/>
      <c r="AA73" s="1040">
        <v>30</v>
      </c>
      <c r="AB73" s="1040"/>
      <c r="AC73" s="1040"/>
      <c r="AD73" s="1040"/>
      <c r="AE73" s="1040"/>
      <c r="AF73" s="1040">
        <v>11</v>
      </c>
      <c r="AG73" s="1040"/>
      <c r="AH73" s="1040"/>
      <c r="AI73" s="1040"/>
      <c r="AJ73" s="1040"/>
      <c r="AK73" s="1040">
        <v>258</v>
      </c>
      <c r="AL73" s="1040"/>
      <c r="AM73" s="1040"/>
      <c r="AN73" s="1040"/>
      <c r="AO73" s="1040"/>
      <c r="AP73" s="1040">
        <v>1031</v>
      </c>
      <c r="AQ73" s="1040"/>
      <c r="AR73" s="1040"/>
      <c r="AS73" s="1040"/>
      <c r="AT73" s="1040"/>
      <c r="AU73" s="1040">
        <v>113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583</v>
      </c>
      <c r="C74" s="1044"/>
      <c r="D74" s="1044"/>
      <c r="E74" s="1044"/>
      <c r="F74" s="1044"/>
      <c r="G74" s="1044"/>
      <c r="H74" s="1044"/>
      <c r="I74" s="1044"/>
      <c r="J74" s="1044"/>
      <c r="K74" s="1044"/>
      <c r="L74" s="1044"/>
      <c r="M74" s="1044"/>
      <c r="N74" s="1044"/>
      <c r="O74" s="1044"/>
      <c r="P74" s="1045"/>
      <c r="Q74" s="1046">
        <v>5789</v>
      </c>
      <c r="R74" s="1040"/>
      <c r="S74" s="1040"/>
      <c r="T74" s="1040"/>
      <c r="U74" s="1040"/>
      <c r="V74" s="1040">
        <v>6058</v>
      </c>
      <c r="W74" s="1040"/>
      <c r="X74" s="1040"/>
      <c r="Y74" s="1040"/>
      <c r="Z74" s="1040"/>
      <c r="AA74" s="1040">
        <v>-269</v>
      </c>
      <c r="AB74" s="1040"/>
      <c r="AC74" s="1040"/>
      <c r="AD74" s="1040"/>
      <c r="AE74" s="1040"/>
      <c r="AF74" s="1040">
        <v>1290</v>
      </c>
      <c r="AG74" s="1040"/>
      <c r="AH74" s="1040"/>
      <c r="AI74" s="1040"/>
      <c r="AJ74" s="1040"/>
      <c r="AK74" s="1040" t="s">
        <v>592</v>
      </c>
      <c r="AL74" s="1040"/>
      <c r="AM74" s="1040"/>
      <c r="AN74" s="1040"/>
      <c r="AO74" s="1040"/>
      <c r="AP74" s="1040">
        <v>6052</v>
      </c>
      <c r="AQ74" s="1040"/>
      <c r="AR74" s="1040"/>
      <c r="AS74" s="1040"/>
      <c r="AT74" s="1040"/>
      <c r="AU74" s="1040">
        <v>103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50">
        <v>12693</v>
      </c>
      <c r="R75" s="1048"/>
      <c r="S75" s="1048"/>
      <c r="T75" s="1048"/>
      <c r="U75" s="1049"/>
      <c r="V75" s="1047">
        <v>10247</v>
      </c>
      <c r="W75" s="1048"/>
      <c r="X75" s="1048"/>
      <c r="Y75" s="1048"/>
      <c r="Z75" s="1049"/>
      <c r="AA75" s="1047">
        <v>2447</v>
      </c>
      <c r="AB75" s="1048"/>
      <c r="AC75" s="1048"/>
      <c r="AD75" s="1048"/>
      <c r="AE75" s="1049"/>
      <c r="AF75" s="1047">
        <v>2447</v>
      </c>
      <c r="AG75" s="1048"/>
      <c r="AH75" s="1048"/>
      <c r="AI75" s="1048"/>
      <c r="AJ75" s="1049"/>
      <c r="AK75" s="1047">
        <v>657</v>
      </c>
      <c r="AL75" s="1048"/>
      <c r="AM75" s="1048"/>
      <c r="AN75" s="1048"/>
      <c r="AO75" s="1049"/>
      <c r="AP75" s="1047" t="s">
        <v>576</v>
      </c>
      <c r="AQ75" s="1048"/>
      <c r="AR75" s="1048"/>
      <c r="AS75" s="1048"/>
      <c r="AT75" s="1049"/>
      <c r="AU75" s="1047"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50">
        <v>46</v>
      </c>
      <c r="R76" s="1048"/>
      <c r="S76" s="1048"/>
      <c r="T76" s="1048"/>
      <c r="U76" s="1049"/>
      <c r="V76" s="1047">
        <v>37</v>
      </c>
      <c r="W76" s="1048"/>
      <c r="X76" s="1048"/>
      <c r="Y76" s="1048"/>
      <c r="Z76" s="1049"/>
      <c r="AA76" s="1047">
        <v>9</v>
      </c>
      <c r="AB76" s="1048"/>
      <c r="AC76" s="1048"/>
      <c r="AD76" s="1048"/>
      <c r="AE76" s="1049"/>
      <c r="AF76" s="1047">
        <v>9</v>
      </c>
      <c r="AG76" s="1048"/>
      <c r="AH76" s="1048"/>
      <c r="AI76" s="1048"/>
      <c r="AJ76" s="1049"/>
      <c r="AK76" s="1047" t="s">
        <v>576</v>
      </c>
      <c r="AL76" s="1048"/>
      <c r="AM76" s="1048"/>
      <c r="AN76" s="1048"/>
      <c r="AO76" s="1049"/>
      <c r="AP76" s="1047" t="s">
        <v>576</v>
      </c>
      <c r="AQ76" s="1048"/>
      <c r="AR76" s="1048"/>
      <c r="AS76" s="1048"/>
      <c r="AT76" s="1049"/>
      <c r="AU76" s="1047"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586</v>
      </c>
      <c r="C77" s="1044"/>
      <c r="D77" s="1044"/>
      <c r="E77" s="1044"/>
      <c r="F77" s="1044"/>
      <c r="G77" s="1044"/>
      <c r="H77" s="1044"/>
      <c r="I77" s="1044"/>
      <c r="J77" s="1044"/>
      <c r="K77" s="1044"/>
      <c r="L77" s="1044"/>
      <c r="M77" s="1044"/>
      <c r="N77" s="1044"/>
      <c r="O77" s="1044"/>
      <c r="P77" s="1045"/>
      <c r="Q77" s="1050">
        <v>21</v>
      </c>
      <c r="R77" s="1048"/>
      <c r="S77" s="1048"/>
      <c r="T77" s="1048"/>
      <c r="U77" s="1049"/>
      <c r="V77" s="1047">
        <v>12</v>
      </c>
      <c r="W77" s="1048"/>
      <c r="X77" s="1048"/>
      <c r="Y77" s="1048"/>
      <c r="Z77" s="1049"/>
      <c r="AA77" s="1047">
        <v>9</v>
      </c>
      <c r="AB77" s="1048"/>
      <c r="AC77" s="1048"/>
      <c r="AD77" s="1048"/>
      <c r="AE77" s="1049"/>
      <c r="AF77" s="1047">
        <v>9</v>
      </c>
      <c r="AG77" s="1048"/>
      <c r="AH77" s="1048"/>
      <c r="AI77" s="1048"/>
      <c r="AJ77" s="1049"/>
      <c r="AK77" s="1047" t="s">
        <v>576</v>
      </c>
      <c r="AL77" s="1048"/>
      <c r="AM77" s="1048"/>
      <c r="AN77" s="1048"/>
      <c r="AO77" s="1049"/>
      <c r="AP77" s="1047" t="s">
        <v>576</v>
      </c>
      <c r="AQ77" s="1048"/>
      <c r="AR77" s="1048"/>
      <c r="AS77" s="1048"/>
      <c r="AT77" s="1049"/>
      <c r="AU77" s="1047" t="s">
        <v>576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587</v>
      </c>
      <c r="C78" s="1044"/>
      <c r="D78" s="1044"/>
      <c r="E78" s="1044"/>
      <c r="F78" s="1044"/>
      <c r="G78" s="1044"/>
      <c r="H78" s="1044"/>
      <c r="I78" s="1044"/>
      <c r="J78" s="1044"/>
      <c r="K78" s="1044"/>
      <c r="L78" s="1044"/>
      <c r="M78" s="1044"/>
      <c r="N78" s="1044"/>
      <c r="O78" s="1044"/>
      <c r="P78" s="1045"/>
      <c r="Q78" s="1046">
        <v>2</v>
      </c>
      <c r="R78" s="1040"/>
      <c r="S78" s="1040"/>
      <c r="T78" s="1040"/>
      <c r="U78" s="1040"/>
      <c r="V78" s="1040">
        <v>1</v>
      </c>
      <c r="W78" s="1040"/>
      <c r="X78" s="1040"/>
      <c r="Y78" s="1040"/>
      <c r="Z78" s="1040"/>
      <c r="AA78" s="1040">
        <v>1</v>
      </c>
      <c r="AB78" s="1040"/>
      <c r="AC78" s="1040"/>
      <c r="AD78" s="1040"/>
      <c r="AE78" s="1040"/>
      <c r="AF78" s="1040">
        <v>1</v>
      </c>
      <c r="AG78" s="1040"/>
      <c r="AH78" s="1040"/>
      <c r="AI78" s="1040"/>
      <c r="AJ78" s="1040"/>
      <c r="AK78" s="1040" t="s">
        <v>576</v>
      </c>
      <c r="AL78" s="1040"/>
      <c r="AM78" s="1040"/>
      <c r="AN78" s="1040"/>
      <c r="AO78" s="1040"/>
      <c r="AP78" s="1040" t="s">
        <v>576</v>
      </c>
      <c r="AQ78" s="1040"/>
      <c r="AR78" s="1040"/>
      <c r="AS78" s="1040"/>
      <c r="AT78" s="1040"/>
      <c r="AU78" s="1047" t="s">
        <v>576</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588</v>
      </c>
      <c r="C79" s="1044"/>
      <c r="D79" s="1044"/>
      <c r="E79" s="1044"/>
      <c r="F79" s="1044"/>
      <c r="G79" s="1044"/>
      <c r="H79" s="1044"/>
      <c r="I79" s="1044"/>
      <c r="J79" s="1044"/>
      <c r="K79" s="1044"/>
      <c r="L79" s="1044"/>
      <c r="M79" s="1044"/>
      <c r="N79" s="1044"/>
      <c r="O79" s="1044"/>
      <c r="P79" s="1045"/>
      <c r="Q79" s="1046">
        <v>4</v>
      </c>
      <c r="R79" s="1040"/>
      <c r="S79" s="1040"/>
      <c r="T79" s="1040"/>
      <c r="U79" s="1040"/>
      <c r="V79" s="1040">
        <v>3</v>
      </c>
      <c r="W79" s="1040"/>
      <c r="X79" s="1040"/>
      <c r="Y79" s="1040"/>
      <c r="Z79" s="1040"/>
      <c r="AA79" s="1040">
        <v>1</v>
      </c>
      <c r="AB79" s="1040"/>
      <c r="AC79" s="1040"/>
      <c r="AD79" s="1040"/>
      <c r="AE79" s="1040"/>
      <c r="AF79" s="1040">
        <v>1</v>
      </c>
      <c r="AG79" s="1040"/>
      <c r="AH79" s="1040"/>
      <c r="AI79" s="1040"/>
      <c r="AJ79" s="1040"/>
      <c r="AK79" s="1040" t="s">
        <v>576</v>
      </c>
      <c r="AL79" s="1040"/>
      <c r="AM79" s="1040"/>
      <c r="AN79" s="1040"/>
      <c r="AO79" s="1040"/>
      <c r="AP79" s="1040" t="s">
        <v>576</v>
      </c>
      <c r="AQ79" s="1040"/>
      <c r="AR79" s="1040"/>
      <c r="AS79" s="1040"/>
      <c r="AT79" s="1040"/>
      <c r="AU79" s="1047" t="s">
        <v>576</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589</v>
      </c>
      <c r="C80" s="1044"/>
      <c r="D80" s="1044"/>
      <c r="E80" s="1044"/>
      <c r="F80" s="1044"/>
      <c r="G80" s="1044"/>
      <c r="H80" s="1044"/>
      <c r="I80" s="1044"/>
      <c r="J80" s="1044"/>
      <c r="K80" s="1044"/>
      <c r="L80" s="1044"/>
      <c r="M80" s="1044"/>
      <c r="N80" s="1044"/>
      <c r="O80" s="1044"/>
      <c r="P80" s="1045"/>
      <c r="Q80" s="1046">
        <v>46</v>
      </c>
      <c r="R80" s="1040"/>
      <c r="S80" s="1040"/>
      <c r="T80" s="1040"/>
      <c r="U80" s="1040"/>
      <c r="V80" s="1040">
        <v>45</v>
      </c>
      <c r="W80" s="1040"/>
      <c r="X80" s="1040"/>
      <c r="Y80" s="1040"/>
      <c r="Z80" s="1040"/>
      <c r="AA80" s="1040">
        <v>1</v>
      </c>
      <c r="AB80" s="1040"/>
      <c r="AC80" s="1040"/>
      <c r="AD80" s="1040"/>
      <c r="AE80" s="1040"/>
      <c r="AF80" s="1040">
        <v>1</v>
      </c>
      <c r="AG80" s="1040"/>
      <c r="AH80" s="1040"/>
      <c r="AI80" s="1040"/>
      <c r="AJ80" s="1040"/>
      <c r="AK80" s="1040">
        <v>9</v>
      </c>
      <c r="AL80" s="1040"/>
      <c r="AM80" s="1040"/>
      <c r="AN80" s="1040"/>
      <c r="AO80" s="1040"/>
      <c r="AP80" s="1040" t="s">
        <v>576</v>
      </c>
      <c r="AQ80" s="1040"/>
      <c r="AR80" s="1040"/>
      <c r="AS80" s="1040"/>
      <c r="AT80" s="1040"/>
      <c r="AU80" s="1047" t="s">
        <v>576</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590</v>
      </c>
      <c r="C81" s="1044"/>
      <c r="D81" s="1044"/>
      <c r="E81" s="1044"/>
      <c r="F81" s="1044"/>
      <c r="G81" s="1044"/>
      <c r="H81" s="1044"/>
      <c r="I81" s="1044"/>
      <c r="J81" s="1044"/>
      <c r="K81" s="1044"/>
      <c r="L81" s="1044"/>
      <c r="M81" s="1044"/>
      <c r="N81" s="1044"/>
      <c r="O81" s="1044"/>
      <c r="P81" s="1045"/>
      <c r="Q81" s="1046">
        <v>250</v>
      </c>
      <c r="R81" s="1040"/>
      <c r="S81" s="1040"/>
      <c r="T81" s="1040"/>
      <c r="U81" s="1040"/>
      <c r="V81" s="1040">
        <v>239</v>
      </c>
      <c r="W81" s="1040"/>
      <c r="X81" s="1040"/>
      <c r="Y81" s="1040"/>
      <c r="Z81" s="1040"/>
      <c r="AA81" s="1040">
        <v>11</v>
      </c>
      <c r="AB81" s="1040"/>
      <c r="AC81" s="1040"/>
      <c r="AD81" s="1040"/>
      <c r="AE81" s="1040"/>
      <c r="AF81" s="1040">
        <v>11</v>
      </c>
      <c r="AG81" s="1040"/>
      <c r="AH81" s="1040"/>
      <c r="AI81" s="1040"/>
      <c r="AJ81" s="1040"/>
      <c r="AK81" s="1040">
        <v>112</v>
      </c>
      <c r="AL81" s="1040"/>
      <c r="AM81" s="1040"/>
      <c r="AN81" s="1040"/>
      <c r="AO81" s="1040"/>
      <c r="AP81" s="1040" t="s">
        <v>576</v>
      </c>
      <c r="AQ81" s="1040"/>
      <c r="AR81" s="1040"/>
      <c r="AS81" s="1040"/>
      <c r="AT81" s="1040"/>
      <c r="AU81" s="1040" t="s">
        <v>576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591</v>
      </c>
      <c r="C82" s="1044"/>
      <c r="D82" s="1044"/>
      <c r="E82" s="1044"/>
      <c r="F82" s="1044"/>
      <c r="G82" s="1044"/>
      <c r="H82" s="1044"/>
      <c r="I82" s="1044"/>
      <c r="J82" s="1044"/>
      <c r="K82" s="1044"/>
      <c r="L82" s="1044"/>
      <c r="M82" s="1044"/>
      <c r="N82" s="1044"/>
      <c r="O82" s="1044"/>
      <c r="P82" s="1045"/>
      <c r="Q82" s="1046">
        <v>236843</v>
      </c>
      <c r="R82" s="1040"/>
      <c r="S82" s="1040"/>
      <c r="T82" s="1040"/>
      <c r="U82" s="1040"/>
      <c r="V82" s="1040">
        <v>224060</v>
      </c>
      <c r="W82" s="1040"/>
      <c r="X82" s="1040"/>
      <c r="Y82" s="1040"/>
      <c r="Z82" s="1040"/>
      <c r="AA82" s="1040">
        <v>12784</v>
      </c>
      <c r="AB82" s="1040"/>
      <c r="AC82" s="1040"/>
      <c r="AD82" s="1040"/>
      <c r="AE82" s="1040"/>
      <c r="AF82" s="1040">
        <v>12784</v>
      </c>
      <c r="AG82" s="1040"/>
      <c r="AH82" s="1040"/>
      <c r="AI82" s="1040"/>
      <c r="AJ82" s="1040"/>
      <c r="AK82" s="1040">
        <v>2247</v>
      </c>
      <c r="AL82" s="1040"/>
      <c r="AM82" s="1040"/>
      <c r="AN82" s="1040"/>
      <c r="AO82" s="1040"/>
      <c r="AP82" s="1040" t="s">
        <v>576</v>
      </c>
      <c r="AQ82" s="1040"/>
      <c r="AR82" s="1040"/>
      <c r="AS82" s="1040"/>
      <c r="AT82" s="1040"/>
      <c r="AU82" s="1040" t="s">
        <v>576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AF68+AF69+AF70+AF71+AF72+AF73+AF74+AF75+AF76+AF77+AF78+AF79+AF80+AF81+AF82</f>
        <v>17086</v>
      </c>
      <c r="AG88" s="1028"/>
      <c r="AH88" s="1028"/>
      <c r="AI88" s="1028"/>
      <c r="AJ88" s="1028"/>
      <c r="AK88" s="1032"/>
      <c r="AL88" s="1032"/>
      <c r="AM88" s="1032"/>
      <c r="AN88" s="1032"/>
      <c r="AO88" s="1032"/>
      <c r="AP88" s="1028">
        <f>AP68+AP69+AP72+AP73+AP74</f>
        <v>9273</v>
      </c>
      <c r="AQ88" s="1028"/>
      <c r="AR88" s="1028"/>
      <c r="AS88" s="1028"/>
      <c r="AT88" s="1028"/>
      <c r="AU88" s="1028">
        <f>AU69+AU73+AU74</f>
        <v>290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f>
        <v>45</v>
      </c>
      <c r="CS102" s="1020"/>
      <c r="CT102" s="1020"/>
      <c r="CU102" s="1020"/>
      <c r="CV102" s="1021"/>
      <c r="CW102" s="1019">
        <f t="shared" ref="CW102" si="2">CW7+CW8</f>
        <v>0</v>
      </c>
      <c r="CX102" s="1020"/>
      <c r="CY102" s="1020"/>
      <c r="CZ102" s="1020"/>
      <c r="DA102" s="1021"/>
      <c r="DB102" s="1019">
        <f t="shared" ref="DB102" si="3">DB7+DB8</f>
        <v>0</v>
      </c>
      <c r="DC102" s="1020"/>
      <c r="DD102" s="1020"/>
      <c r="DE102" s="1020"/>
      <c r="DF102" s="1021"/>
      <c r="DG102" s="1019" t="s">
        <v>612</v>
      </c>
      <c r="DH102" s="1020"/>
      <c r="DI102" s="1020"/>
      <c r="DJ102" s="1020"/>
      <c r="DK102" s="1021"/>
      <c r="DL102" s="1019" t="s">
        <v>613</v>
      </c>
      <c r="DM102" s="1020"/>
      <c r="DN102" s="1020"/>
      <c r="DO102" s="1020"/>
      <c r="DP102" s="1021"/>
      <c r="DQ102" s="1019" t="s">
        <v>613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4284675</v>
      </c>
      <c r="AB110" s="956"/>
      <c r="AC110" s="956"/>
      <c r="AD110" s="956"/>
      <c r="AE110" s="957"/>
      <c r="AF110" s="958">
        <v>3779674</v>
      </c>
      <c r="AG110" s="956"/>
      <c r="AH110" s="956"/>
      <c r="AI110" s="956"/>
      <c r="AJ110" s="957"/>
      <c r="AK110" s="958">
        <v>3178546</v>
      </c>
      <c r="AL110" s="956"/>
      <c r="AM110" s="956"/>
      <c r="AN110" s="956"/>
      <c r="AO110" s="957"/>
      <c r="AP110" s="959">
        <v>22.1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25287758</v>
      </c>
      <c r="BR110" s="903"/>
      <c r="BS110" s="903"/>
      <c r="BT110" s="903"/>
      <c r="BU110" s="903"/>
      <c r="BV110" s="903">
        <v>22509992</v>
      </c>
      <c r="BW110" s="903"/>
      <c r="BX110" s="903"/>
      <c r="BY110" s="903"/>
      <c r="BZ110" s="903"/>
      <c r="CA110" s="903">
        <v>21324252</v>
      </c>
      <c r="CB110" s="903"/>
      <c r="CC110" s="903"/>
      <c r="CD110" s="903"/>
      <c r="CE110" s="903"/>
      <c r="CF110" s="927">
        <v>148.1</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431</v>
      </c>
      <c r="DR110" s="903"/>
      <c r="DS110" s="903"/>
      <c r="DT110" s="903"/>
      <c r="DU110" s="903"/>
      <c r="DV110" s="904" t="s">
        <v>430</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433</v>
      </c>
      <c r="AG111" s="984"/>
      <c r="AH111" s="984"/>
      <c r="AI111" s="984"/>
      <c r="AJ111" s="985"/>
      <c r="AK111" s="986" t="s">
        <v>434</v>
      </c>
      <c r="AL111" s="984"/>
      <c r="AM111" s="984"/>
      <c r="AN111" s="984"/>
      <c r="AO111" s="985"/>
      <c r="AP111" s="987" t="s">
        <v>435</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404</v>
      </c>
      <c r="BR111" s="875"/>
      <c r="BS111" s="875"/>
      <c r="BT111" s="875"/>
      <c r="BU111" s="875"/>
      <c r="BV111" s="875" t="s">
        <v>437</v>
      </c>
      <c r="BW111" s="875"/>
      <c r="BX111" s="875"/>
      <c r="BY111" s="875"/>
      <c r="BZ111" s="875"/>
      <c r="CA111" s="875" t="s">
        <v>434</v>
      </c>
      <c r="CB111" s="875"/>
      <c r="CC111" s="875"/>
      <c r="CD111" s="875"/>
      <c r="CE111" s="875"/>
      <c r="CF111" s="936" t="s">
        <v>404</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430</v>
      </c>
      <c r="DM111" s="875"/>
      <c r="DN111" s="875"/>
      <c r="DO111" s="875"/>
      <c r="DP111" s="875"/>
      <c r="DQ111" s="875" t="s">
        <v>435</v>
      </c>
      <c r="DR111" s="875"/>
      <c r="DS111" s="875"/>
      <c r="DT111" s="875"/>
      <c r="DU111" s="875"/>
      <c r="DV111" s="852" t="s">
        <v>437</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434</v>
      </c>
      <c r="AG112" s="838"/>
      <c r="AH112" s="838"/>
      <c r="AI112" s="838"/>
      <c r="AJ112" s="839"/>
      <c r="AK112" s="840" t="s">
        <v>435</v>
      </c>
      <c r="AL112" s="838"/>
      <c r="AM112" s="838"/>
      <c r="AN112" s="838"/>
      <c r="AO112" s="839"/>
      <c r="AP112" s="885" t="s">
        <v>434</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6884550</v>
      </c>
      <c r="BR112" s="875"/>
      <c r="BS112" s="875"/>
      <c r="BT112" s="875"/>
      <c r="BU112" s="875"/>
      <c r="BV112" s="875">
        <v>6839482</v>
      </c>
      <c r="BW112" s="875"/>
      <c r="BX112" s="875"/>
      <c r="BY112" s="875"/>
      <c r="BZ112" s="875"/>
      <c r="CA112" s="875">
        <v>6645193</v>
      </c>
      <c r="CB112" s="875"/>
      <c r="CC112" s="875"/>
      <c r="CD112" s="875"/>
      <c r="CE112" s="875"/>
      <c r="CF112" s="936">
        <v>46.2</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435</v>
      </c>
      <c r="DM112" s="875"/>
      <c r="DN112" s="875"/>
      <c r="DO112" s="875"/>
      <c r="DP112" s="875"/>
      <c r="DQ112" s="875" t="s">
        <v>434</v>
      </c>
      <c r="DR112" s="875"/>
      <c r="DS112" s="875"/>
      <c r="DT112" s="875"/>
      <c r="DU112" s="875"/>
      <c r="DV112" s="852" t="s">
        <v>434</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600330</v>
      </c>
      <c r="AB113" s="984"/>
      <c r="AC113" s="984"/>
      <c r="AD113" s="984"/>
      <c r="AE113" s="985"/>
      <c r="AF113" s="986">
        <v>500572</v>
      </c>
      <c r="AG113" s="984"/>
      <c r="AH113" s="984"/>
      <c r="AI113" s="984"/>
      <c r="AJ113" s="985"/>
      <c r="AK113" s="986">
        <v>482745</v>
      </c>
      <c r="AL113" s="984"/>
      <c r="AM113" s="984"/>
      <c r="AN113" s="984"/>
      <c r="AO113" s="985"/>
      <c r="AP113" s="987">
        <v>3.4</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479308</v>
      </c>
      <c r="BR113" s="875"/>
      <c r="BS113" s="875"/>
      <c r="BT113" s="875"/>
      <c r="BU113" s="875"/>
      <c r="BV113" s="875">
        <v>254970</v>
      </c>
      <c r="BW113" s="875"/>
      <c r="BX113" s="875"/>
      <c r="BY113" s="875"/>
      <c r="BZ113" s="875"/>
      <c r="CA113" s="875">
        <v>289688</v>
      </c>
      <c r="CB113" s="875"/>
      <c r="CC113" s="875"/>
      <c r="CD113" s="875"/>
      <c r="CE113" s="875"/>
      <c r="CF113" s="936">
        <v>2</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430</v>
      </c>
      <c r="DM113" s="838"/>
      <c r="DN113" s="838"/>
      <c r="DO113" s="838"/>
      <c r="DP113" s="839"/>
      <c r="DQ113" s="840" t="s">
        <v>404</v>
      </c>
      <c r="DR113" s="838"/>
      <c r="DS113" s="838"/>
      <c r="DT113" s="838"/>
      <c r="DU113" s="839"/>
      <c r="DV113" s="885" t="s">
        <v>430</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186626</v>
      </c>
      <c r="AB114" s="838"/>
      <c r="AC114" s="838"/>
      <c r="AD114" s="838"/>
      <c r="AE114" s="839"/>
      <c r="AF114" s="840">
        <v>137255</v>
      </c>
      <c r="AG114" s="838"/>
      <c r="AH114" s="838"/>
      <c r="AI114" s="838"/>
      <c r="AJ114" s="839"/>
      <c r="AK114" s="840">
        <v>144047</v>
      </c>
      <c r="AL114" s="838"/>
      <c r="AM114" s="838"/>
      <c r="AN114" s="838"/>
      <c r="AO114" s="839"/>
      <c r="AP114" s="885">
        <v>1</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4232639</v>
      </c>
      <c r="BR114" s="875"/>
      <c r="BS114" s="875"/>
      <c r="BT114" s="875"/>
      <c r="BU114" s="875"/>
      <c r="BV114" s="875">
        <v>4137815</v>
      </c>
      <c r="BW114" s="875"/>
      <c r="BX114" s="875"/>
      <c r="BY114" s="875"/>
      <c r="BZ114" s="875"/>
      <c r="CA114" s="875">
        <v>4197109</v>
      </c>
      <c r="CB114" s="875"/>
      <c r="CC114" s="875"/>
      <c r="CD114" s="875"/>
      <c r="CE114" s="875"/>
      <c r="CF114" s="936">
        <v>29.2</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429</v>
      </c>
      <c r="DM114" s="838"/>
      <c r="DN114" s="838"/>
      <c r="DO114" s="838"/>
      <c r="DP114" s="839"/>
      <c r="DQ114" s="840" t="s">
        <v>429</v>
      </c>
      <c r="DR114" s="838"/>
      <c r="DS114" s="838"/>
      <c r="DT114" s="838"/>
      <c r="DU114" s="839"/>
      <c r="DV114" s="885" t="s">
        <v>435</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14317</v>
      </c>
      <c r="AB115" s="984"/>
      <c r="AC115" s="984"/>
      <c r="AD115" s="984"/>
      <c r="AE115" s="985"/>
      <c r="AF115" s="986">
        <v>14096</v>
      </c>
      <c r="AG115" s="984"/>
      <c r="AH115" s="984"/>
      <c r="AI115" s="984"/>
      <c r="AJ115" s="985"/>
      <c r="AK115" s="986">
        <v>12350</v>
      </c>
      <c r="AL115" s="984"/>
      <c r="AM115" s="984"/>
      <c r="AN115" s="984"/>
      <c r="AO115" s="985"/>
      <c r="AP115" s="987">
        <v>0.1</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435</v>
      </c>
      <c r="BW115" s="875"/>
      <c r="BX115" s="875"/>
      <c r="BY115" s="875"/>
      <c r="BZ115" s="875"/>
      <c r="CA115" s="875" t="s">
        <v>429</v>
      </c>
      <c r="CB115" s="875"/>
      <c r="CC115" s="875"/>
      <c r="CD115" s="875"/>
      <c r="CE115" s="875"/>
      <c r="CF115" s="936" t="s">
        <v>451</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404</v>
      </c>
      <c r="DH115" s="838"/>
      <c r="DI115" s="838"/>
      <c r="DJ115" s="838"/>
      <c r="DK115" s="839"/>
      <c r="DL115" s="840" t="s">
        <v>453</v>
      </c>
      <c r="DM115" s="838"/>
      <c r="DN115" s="838"/>
      <c r="DO115" s="838"/>
      <c r="DP115" s="839"/>
      <c r="DQ115" s="840" t="s">
        <v>434</v>
      </c>
      <c r="DR115" s="838"/>
      <c r="DS115" s="838"/>
      <c r="DT115" s="838"/>
      <c r="DU115" s="839"/>
      <c r="DV115" s="885" t="s">
        <v>429</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415</v>
      </c>
      <c r="AB116" s="838"/>
      <c r="AC116" s="838"/>
      <c r="AD116" s="838"/>
      <c r="AE116" s="839"/>
      <c r="AF116" s="840">
        <v>280</v>
      </c>
      <c r="AG116" s="838"/>
      <c r="AH116" s="838"/>
      <c r="AI116" s="838"/>
      <c r="AJ116" s="839"/>
      <c r="AK116" s="840">
        <v>231</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430</v>
      </c>
      <c r="CB116" s="875"/>
      <c r="CC116" s="875"/>
      <c r="CD116" s="875"/>
      <c r="CE116" s="875"/>
      <c r="CF116" s="936" t="s">
        <v>430</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430</v>
      </c>
      <c r="DM116" s="838"/>
      <c r="DN116" s="838"/>
      <c r="DO116" s="838"/>
      <c r="DP116" s="839"/>
      <c r="DQ116" s="840" t="s">
        <v>434</v>
      </c>
      <c r="DR116" s="838"/>
      <c r="DS116" s="838"/>
      <c r="DT116" s="838"/>
      <c r="DU116" s="839"/>
      <c r="DV116" s="885" t="s">
        <v>404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5086363</v>
      </c>
      <c r="AB117" s="970"/>
      <c r="AC117" s="970"/>
      <c r="AD117" s="970"/>
      <c r="AE117" s="971"/>
      <c r="AF117" s="972">
        <v>4431877</v>
      </c>
      <c r="AG117" s="970"/>
      <c r="AH117" s="970"/>
      <c r="AI117" s="970"/>
      <c r="AJ117" s="971"/>
      <c r="AK117" s="972">
        <v>3817919</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435</v>
      </c>
      <c r="BW117" s="875"/>
      <c r="BX117" s="875"/>
      <c r="BY117" s="875"/>
      <c r="BZ117" s="875"/>
      <c r="CA117" s="875" t="s">
        <v>433</v>
      </c>
      <c r="CB117" s="875"/>
      <c r="CC117" s="875"/>
      <c r="CD117" s="875"/>
      <c r="CE117" s="875"/>
      <c r="CF117" s="936" t="s">
        <v>434</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433</v>
      </c>
      <c r="DM117" s="838"/>
      <c r="DN117" s="838"/>
      <c r="DO117" s="838"/>
      <c r="DP117" s="839"/>
      <c r="DQ117" s="840" t="s">
        <v>404</v>
      </c>
      <c r="DR117" s="838"/>
      <c r="DS117" s="838"/>
      <c r="DT117" s="838"/>
      <c r="DU117" s="839"/>
      <c r="DV117" s="885" t="s">
        <v>430</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435</v>
      </c>
      <c r="BW118" s="906"/>
      <c r="BX118" s="906"/>
      <c r="BY118" s="906"/>
      <c r="BZ118" s="906"/>
      <c r="CA118" s="906" t="s">
        <v>434</v>
      </c>
      <c r="CB118" s="906"/>
      <c r="CC118" s="906"/>
      <c r="CD118" s="906"/>
      <c r="CE118" s="906"/>
      <c r="CF118" s="936" t="s">
        <v>430</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434</v>
      </c>
      <c r="DM118" s="838"/>
      <c r="DN118" s="838"/>
      <c r="DO118" s="838"/>
      <c r="DP118" s="839"/>
      <c r="DQ118" s="840" t="s">
        <v>434</v>
      </c>
      <c r="DR118" s="838"/>
      <c r="DS118" s="838"/>
      <c r="DT118" s="838"/>
      <c r="DU118" s="839"/>
      <c r="DV118" s="885" t="s">
        <v>434</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404</v>
      </c>
      <c r="AB119" s="956"/>
      <c r="AC119" s="956"/>
      <c r="AD119" s="956"/>
      <c r="AE119" s="957"/>
      <c r="AF119" s="958" t="s">
        <v>404</v>
      </c>
      <c r="AG119" s="956"/>
      <c r="AH119" s="956"/>
      <c r="AI119" s="956"/>
      <c r="AJ119" s="957"/>
      <c r="AK119" s="958" t="s">
        <v>435</v>
      </c>
      <c r="AL119" s="956"/>
      <c r="AM119" s="956"/>
      <c r="AN119" s="956"/>
      <c r="AO119" s="957"/>
      <c r="AP119" s="959" t="s">
        <v>434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36884255</v>
      </c>
      <c r="BR119" s="906"/>
      <c r="BS119" s="906"/>
      <c r="BT119" s="906"/>
      <c r="BU119" s="906"/>
      <c r="BV119" s="906">
        <v>33742259</v>
      </c>
      <c r="BW119" s="906"/>
      <c r="BX119" s="906"/>
      <c r="BY119" s="906"/>
      <c r="BZ119" s="906"/>
      <c r="CA119" s="906">
        <v>32456242</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434</v>
      </c>
      <c r="DM119" s="821"/>
      <c r="DN119" s="821"/>
      <c r="DO119" s="821"/>
      <c r="DP119" s="822"/>
      <c r="DQ119" s="823" t="s">
        <v>433</v>
      </c>
      <c r="DR119" s="821"/>
      <c r="DS119" s="821"/>
      <c r="DT119" s="821"/>
      <c r="DU119" s="822"/>
      <c r="DV119" s="909" t="s">
        <v>435</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404</v>
      </c>
      <c r="AG120" s="838"/>
      <c r="AH120" s="838"/>
      <c r="AI120" s="838"/>
      <c r="AJ120" s="839"/>
      <c r="AK120" s="840" t="s">
        <v>430</v>
      </c>
      <c r="AL120" s="838"/>
      <c r="AM120" s="838"/>
      <c r="AN120" s="838"/>
      <c r="AO120" s="839"/>
      <c r="AP120" s="885" t="s">
        <v>429</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19083755</v>
      </c>
      <c r="BR120" s="903"/>
      <c r="BS120" s="903"/>
      <c r="BT120" s="903"/>
      <c r="BU120" s="903"/>
      <c r="BV120" s="903">
        <v>17361942</v>
      </c>
      <c r="BW120" s="903"/>
      <c r="BX120" s="903"/>
      <c r="BY120" s="903"/>
      <c r="BZ120" s="903"/>
      <c r="CA120" s="903">
        <v>16110878</v>
      </c>
      <c r="CB120" s="903"/>
      <c r="CC120" s="903"/>
      <c r="CD120" s="903"/>
      <c r="CE120" s="903"/>
      <c r="CF120" s="927">
        <v>111.9</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3651769</v>
      </c>
      <c r="DH120" s="903"/>
      <c r="DI120" s="903"/>
      <c r="DJ120" s="903"/>
      <c r="DK120" s="903"/>
      <c r="DL120" s="903">
        <v>3673228</v>
      </c>
      <c r="DM120" s="903"/>
      <c r="DN120" s="903"/>
      <c r="DO120" s="903"/>
      <c r="DP120" s="903"/>
      <c r="DQ120" s="903">
        <v>3463098</v>
      </c>
      <c r="DR120" s="903"/>
      <c r="DS120" s="903"/>
      <c r="DT120" s="903"/>
      <c r="DU120" s="903"/>
      <c r="DV120" s="904">
        <v>24.1</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433</v>
      </c>
      <c r="AG121" s="838"/>
      <c r="AH121" s="838"/>
      <c r="AI121" s="838"/>
      <c r="AJ121" s="839"/>
      <c r="AK121" s="840" t="s">
        <v>429</v>
      </c>
      <c r="AL121" s="838"/>
      <c r="AM121" s="838"/>
      <c r="AN121" s="838"/>
      <c r="AO121" s="839"/>
      <c r="AP121" s="885" t="s">
        <v>451</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335135</v>
      </c>
      <c r="BR121" s="875"/>
      <c r="BS121" s="875"/>
      <c r="BT121" s="875"/>
      <c r="BU121" s="875"/>
      <c r="BV121" s="875">
        <v>127627</v>
      </c>
      <c r="BW121" s="875"/>
      <c r="BX121" s="875"/>
      <c r="BY121" s="875"/>
      <c r="BZ121" s="875"/>
      <c r="CA121" s="875">
        <v>74700</v>
      </c>
      <c r="CB121" s="875"/>
      <c r="CC121" s="875"/>
      <c r="CD121" s="875"/>
      <c r="CE121" s="875"/>
      <c r="CF121" s="936">
        <v>0.5</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3219000</v>
      </c>
      <c r="DH121" s="875"/>
      <c r="DI121" s="875"/>
      <c r="DJ121" s="875"/>
      <c r="DK121" s="875"/>
      <c r="DL121" s="875">
        <v>3152024</v>
      </c>
      <c r="DM121" s="875"/>
      <c r="DN121" s="875"/>
      <c r="DO121" s="875"/>
      <c r="DP121" s="875"/>
      <c r="DQ121" s="875">
        <v>3165958</v>
      </c>
      <c r="DR121" s="875"/>
      <c r="DS121" s="875"/>
      <c r="DT121" s="875"/>
      <c r="DU121" s="875"/>
      <c r="DV121" s="852">
        <v>22</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434</v>
      </c>
      <c r="AG122" s="838"/>
      <c r="AH122" s="838"/>
      <c r="AI122" s="838"/>
      <c r="AJ122" s="839"/>
      <c r="AK122" s="840" t="s">
        <v>434</v>
      </c>
      <c r="AL122" s="838"/>
      <c r="AM122" s="838"/>
      <c r="AN122" s="838"/>
      <c r="AO122" s="839"/>
      <c r="AP122" s="885" t="s">
        <v>434</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29961373</v>
      </c>
      <c r="BR122" s="906"/>
      <c r="BS122" s="906"/>
      <c r="BT122" s="906"/>
      <c r="BU122" s="906"/>
      <c r="BV122" s="906">
        <v>29442240</v>
      </c>
      <c r="BW122" s="906"/>
      <c r="BX122" s="906"/>
      <c r="BY122" s="906"/>
      <c r="BZ122" s="906"/>
      <c r="CA122" s="906">
        <v>29925317</v>
      </c>
      <c r="CB122" s="906"/>
      <c r="CC122" s="906"/>
      <c r="CD122" s="906"/>
      <c r="CE122" s="906"/>
      <c r="CF122" s="907">
        <v>207.9</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13781</v>
      </c>
      <c r="DH122" s="875"/>
      <c r="DI122" s="875"/>
      <c r="DJ122" s="875"/>
      <c r="DK122" s="875"/>
      <c r="DL122" s="875">
        <v>14230</v>
      </c>
      <c r="DM122" s="875"/>
      <c r="DN122" s="875"/>
      <c r="DO122" s="875"/>
      <c r="DP122" s="875"/>
      <c r="DQ122" s="875">
        <v>16137</v>
      </c>
      <c r="DR122" s="875"/>
      <c r="DS122" s="875"/>
      <c r="DT122" s="875"/>
      <c r="DU122" s="875"/>
      <c r="DV122" s="852">
        <v>0.1</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429</v>
      </c>
      <c r="AG123" s="838"/>
      <c r="AH123" s="838"/>
      <c r="AI123" s="838"/>
      <c r="AJ123" s="839"/>
      <c r="AK123" s="840" t="s">
        <v>430</v>
      </c>
      <c r="AL123" s="838"/>
      <c r="AM123" s="838"/>
      <c r="AN123" s="838"/>
      <c r="AO123" s="839"/>
      <c r="AP123" s="885" t="s">
        <v>430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473</v>
      </c>
      <c r="BP123" s="939"/>
      <c r="BQ123" s="893">
        <v>49380263</v>
      </c>
      <c r="BR123" s="894"/>
      <c r="BS123" s="894"/>
      <c r="BT123" s="894"/>
      <c r="BU123" s="894"/>
      <c r="BV123" s="894">
        <v>46931809</v>
      </c>
      <c r="BW123" s="894"/>
      <c r="BX123" s="894"/>
      <c r="BY123" s="894"/>
      <c r="BZ123" s="894"/>
      <c r="CA123" s="894">
        <v>46110895</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430</v>
      </c>
      <c r="DH123" s="838"/>
      <c r="DI123" s="838"/>
      <c r="DJ123" s="838"/>
      <c r="DK123" s="839"/>
      <c r="DL123" s="840" t="s">
        <v>430</v>
      </c>
      <c r="DM123" s="838"/>
      <c r="DN123" s="838"/>
      <c r="DO123" s="838"/>
      <c r="DP123" s="839"/>
      <c r="DQ123" s="840" t="s">
        <v>430</v>
      </c>
      <c r="DR123" s="838"/>
      <c r="DS123" s="838"/>
      <c r="DT123" s="838"/>
      <c r="DU123" s="839"/>
      <c r="DV123" s="885" t="s">
        <v>404</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404</v>
      </c>
      <c r="AB124" s="838"/>
      <c r="AC124" s="838"/>
      <c r="AD124" s="838"/>
      <c r="AE124" s="839"/>
      <c r="AF124" s="840" t="s">
        <v>433</v>
      </c>
      <c r="AG124" s="838"/>
      <c r="AH124" s="838"/>
      <c r="AI124" s="838"/>
      <c r="AJ124" s="839"/>
      <c r="AK124" s="840" t="s">
        <v>404</v>
      </c>
      <c r="AL124" s="838"/>
      <c r="AM124" s="838"/>
      <c r="AN124" s="838"/>
      <c r="AO124" s="839"/>
      <c r="AP124" s="885" t="s">
        <v>430</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430</v>
      </c>
      <c r="BR124" s="892"/>
      <c r="BS124" s="892"/>
      <c r="BT124" s="892"/>
      <c r="BU124" s="892"/>
      <c r="BV124" s="892" t="s">
        <v>434</v>
      </c>
      <c r="BW124" s="892"/>
      <c r="BX124" s="892"/>
      <c r="BY124" s="892"/>
      <c r="BZ124" s="892"/>
      <c r="CA124" s="892" t="s">
        <v>404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451</v>
      </c>
      <c r="DH124" s="821"/>
      <c r="DI124" s="821"/>
      <c r="DJ124" s="821"/>
      <c r="DK124" s="822"/>
      <c r="DL124" s="823" t="s">
        <v>404</v>
      </c>
      <c r="DM124" s="821"/>
      <c r="DN124" s="821"/>
      <c r="DO124" s="821"/>
      <c r="DP124" s="822"/>
      <c r="DQ124" s="823" t="s">
        <v>451</v>
      </c>
      <c r="DR124" s="821"/>
      <c r="DS124" s="821"/>
      <c r="DT124" s="821"/>
      <c r="DU124" s="822"/>
      <c r="DV124" s="909" t="s">
        <v>434</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404</v>
      </c>
      <c r="AB125" s="838"/>
      <c r="AC125" s="838"/>
      <c r="AD125" s="838"/>
      <c r="AE125" s="839"/>
      <c r="AF125" s="840" t="s">
        <v>451</v>
      </c>
      <c r="AG125" s="838"/>
      <c r="AH125" s="838"/>
      <c r="AI125" s="838"/>
      <c r="AJ125" s="839"/>
      <c r="AK125" s="840" t="s">
        <v>404</v>
      </c>
      <c r="AL125" s="838"/>
      <c r="AM125" s="838"/>
      <c r="AN125" s="838"/>
      <c r="AO125" s="839"/>
      <c r="AP125" s="885" t="s">
        <v>451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451</v>
      </c>
      <c r="DM125" s="903"/>
      <c r="DN125" s="903"/>
      <c r="DO125" s="903"/>
      <c r="DP125" s="903"/>
      <c r="DQ125" s="903" t="s">
        <v>404</v>
      </c>
      <c r="DR125" s="903"/>
      <c r="DS125" s="903"/>
      <c r="DT125" s="903"/>
      <c r="DU125" s="903"/>
      <c r="DV125" s="904" t="s">
        <v>451</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404</v>
      </c>
      <c r="AB126" s="838"/>
      <c r="AC126" s="838"/>
      <c r="AD126" s="838"/>
      <c r="AE126" s="839"/>
      <c r="AF126" s="840" t="s">
        <v>451</v>
      </c>
      <c r="AG126" s="838"/>
      <c r="AH126" s="838"/>
      <c r="AI126" s="838"/>
      <c r="AJ126" s="839"/>
      <c r="AK126" s="840" t="s">
        <v>404</v>
      </c>
      <c r="AL126" s="838"/>
      <c r="AM126" s="838"/>
      <c r="AN126" s="838"/>
      <c r="AO126" s="839"/>
      <c r="AP126" s="885" t="s">
        <v>404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404</v>
      </c>
      <c r="DH126" s="875"/>
      <c r="DI126" s="875"/>
      <c r="DJ126" s="875"/>
      <c r="DK126" s="875"/>
      <c r="DL126" s="875" t="s">
        <v>451</v>
      </c>
      <c r="DM126" s="875"/>
      <c r="DN126" s="875"/>
      <c r="DO126" s="875"/>
      <c r="DP126" s="875"/>
      <c r="DQ126" s="875" t="s">
        <v>451</v>
      </c>
      <c r="DR126" s="875"/>
      <c r="DS126" s="875"/>
      <c r="DT126" s="875"/>
      <c r="DU126" s="875"/>
      <c r="DV126" s="852" t="s">
        <v>451</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14317</v>
      </c>
      <c r="AB127" s="838"/>
      <c r="AC127" s="838"/>
      <c r="AD127" s="838"/>
      <c r="AE127" s="839"/>
      <c r="AF127" s="840">
        <v>14096</v>
      </c>
      <c r="AG127" s="838"/>
      <c r="AH127" s="838"/>
      <c r="AI127" s="838"/>
      <c r="AJ127" s="839"/>
      <c r="AK127" s="840">
        <v>12350</v>
      </c>
      <c r="AL127" s="838"/>
      <c r="AM127" s="838"/>
      <c r="AN127" s="838"/>
      <c r="AO127" s="839"/>
      <c r="AP127" s="885">
        <v>0.1</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451</v>
      </c>
      <c r="DH127" s="875"/>
      <c r="DI127" s="875"/>
      <c r="DJ127" s="875"/>
      <c r="DK127" s="875"/>
      <c r="DL127" s="875" t="s">
        <v>404</v>
      </c>
      <c r="DM127" s="875"/>
      <c r="DN127" s="875"/>
      <c r="DO127" s="875"/>
      <c r="DP127" s="875"/>
      <c r="DQ127" s="875" t="s">
        <v>451</v>
      </c>
      <c r="DR127" s="875"/>
      <c r="DS127" s="875"/>
      <c r="DT127" s="875"/>
      <c r="DU127" s="875"/>
      <c r="DV127" s="852" t="s">
        <v>404</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55508</v>
      </c>
      <c r="AB128" s="859"/>
      <c r="AC128" s="859"/>
      <c r="AD128" s="859"/>
      <c r="AE128" s="860"/>
      <c r="AF128" s="861">
        <v>55508</v>
      </c>
      <c r="AG128" s="859"/>
      <c r="AH128" s="859"/>
      <c r="AI128" s="859"/>
      <c r="AJ128" s="860"/>
      <c r="AK128" s="861">
        <v>10460</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435</v>
      </c>
      <c r="BG128" s="845"/>
      <c r="BH128" s="845"/>
      <c r="BI128" s="845"/>
      <c r="BJ128" s="845"/>
      <c r="BK128" s="845"/>
      <c r="BL128" s="868"/>
      <c r="BM128" s="844">
        <v>12.59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490</v>
      </c>
      <c r="DH128" s="849"/>
      <c r="DI128" s="849"/>
      <c r="DJ128" s="849"/>
      <c r="DK128" s="849"/>
      <c r="DL128" s="849" t="s">
        <v>435</v>
      </c>
      <c r="DM128" s="849"/>
      <c r="DN128" s="849"/>
      <c r="DO128" s="849"/>
      <c r="DP128" s="849"/>
      <c r="DQ128" s="849" t="s">
        <v>491</v>
      </c>
      <c r="DR128" s="849"/>
      <c r="DS128" s="849"/>
      <c r="DT128" s="849"/>
      <c r="DU128" s="849"/>
      <c r="DV128" s="850" t="s">
        <v>435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19249344</v>
      </c>
      <c r="AB129" s="838"/>
      <c r="AC129" s="838"/>
      <c r="AD129" s="838"/>
      <c r="AE129" s="839"/>
      <c r="AF129" s="840">
        <v>18741957</v>
      </c>
      <c r="AG129" s="838"/>
      <c r="AH129" s="838"/>
      <c r="AI129" s="838"/>
      <c r="AJ129" s="839"/>
      <c r="AK129" s="840">
        <v>18133801</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494</v>
      </c>
      <c r="BG129" s="828"/>
      <c r="BH129" s="828"/>
      <c r="BI129" s="828"/>
      <c r="BJ129" s="828"/>
      <c r="BK129" s="828"/>
      <c r="BL129" s="829"/>
      <c r="BM129" s="827">
        <v>17.59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3704080</v>
      </c>
      <c r="AB130" s="838"/>
      <c r="AC130" s="838"/>
      <c r="AD130" s="838"/>
      <c r="AE130" s="839"/>
      <c r="AF130" s="840">
        <v>3724681</v>
      </c>
      <c r="AG130" s="838"/>
      <c r="AH130" s="838"/>
      <c r="AI130" s="838"/>
      <c r="AJ130" s="839"/>
      <c r="AK130" s="840">
        <v>3738376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15545264</v>
      </c>
      <c r="AB131" s="821"/>
      <c r="AC131" s="821"/>
      <c r="AD131" s="821"/>
      <c r="AE131" s="822"/>
      <c r="AF131" s="823">
        <v>15017276</v>
      </c>
      <c r="AG131" s="821"/>
      <c r="AH131" s="821"/>
      <c r="AI131" s="821"/>
      <c r="AJ131" s="822"/>
      <c r="AK131" s="823">
        <v>14395425</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500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8.5349145570000005</v>
      </c>
      <c r="AB132" s="801"/>
      <c r="AC132" s="801"/>
      <c r="AD132" s="801"/>
      <c r="AE132" s="802"/>
      <c r="AF132" s="803">
        <v>4.3395886179999996</v>
      </c>
      <c r="AG132" s="801"/>
      <c r="AH132" s="801"/>
      <c r="AI132" s="801"/>
      <c r="AJ132" s="802"/>
      <c r="AK132" s="803">
        <v>0.47989552200000002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9.1999999999999993</v>
      </c>
      <c r="AB133" s="780"/>
      <c r="AC133" s="780"/>
      <c r="AD133" s="780"/>
      <c r="AE133" s="781"/>
      <c r="AF133" s="779">
        <v>7.3</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4B7IlhPa5u4t57MHwVXtq9JBK7YI7fXTb+BAn66jaTxmRAuv9CFXCXa3YL101lAYxi9sJcpSGJ6jCEbKnLuQ==" saltValue="XZAybtCSDZqO6KAjfbah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Ipgeh8iTKqGgbyp8cWc/SAO5KqykQAUsDITCfEh12Kj2fsPuaHazJ1HjGsSaqAHBN5ABDtMpafcXKSTCMHoA==" saltValue="gwT1KmPk41h0hFBL38tsX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ydmI/smBsdK+HhsF+AlJNlzVsmxbfPOGmf9oAazHek6QunnBzYyekB8QKi0gbt/MEkh5oXg9IQBfiWFjFYi5A==" saltValue="26/z+dVa+28dex0xEEDEu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4357019</v>
      </c>
      <c r="AP9" s="292">
        <v>92565</v>
      </c>
      <c r="AQ9" s="293">
        <v>89546</v>
      </c>
      <c r="AR9" s="294">
        <v>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132204</v>
      </c>
      <c r="AP10" s="295">
        <v>2809</v>
      </c>
      <c r="AQ10" s="296">
        <v>7518</v>
      </c>
      <c r="AR10" s="297">
        <v>-62.6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633398</v>
      </c>
      <c r="AP11" s="295">
        <v>13457</v>
      </c>
      <c r="AQ11" s="296">
        <v>9181</v>
      </c>
      <c r="AR11" s="297">
        <v>46.6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1021</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v>11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36641</v>
      </c>
      <c r="AP14" s="295">
        <v>778</v>
      </c>
      <c r="AQ14" s="296">
        <v>4082</v>
      </c>
      <c r="AR14" s="297">
        <v>-80.900000000000006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66644</v>
      </c>
      <c r="AP15" s="295">
        <v>1416</v>
      </c>
      <c r="AQ15" s="296">
        <v>2228</v>
      </c>
      <c r="AR15" s="297">
        <v>-36.4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-482061</v>
      </c>
      <c r="AP16" s="295">
        <v>-10241</v>
      </c>
      <c r="AQ16" s="296">
        <v>-8980</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4743845</v>
      </c>
      <c r="AP17" s="295">
        <v>100783</v>
      </c>
      <c r="AQ17" s="296">
        <v>104606</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8.94</v>
      </c>
      <c r="AP21" s="308">
        <v>10.09</v>
      </c>
      <c r="AQ21" s="309">
        <v>-1.1499999999999999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97.1</v>
      </c>
      <c r="AP22" s="313">
        <v>97.8</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3178546</v>
      </c>
      <c r="AP32" s="322">
        <v>67528</v>
      </c>
      <c r="AQ32" s="323">
        <v>67805</v>
      </c>
      <c r="AR32" s="324">
        <v>-0.4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v>11</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482745</v>
      </c>
      <c r="AP35" s="322">
        <v>10256</v>
      </c>
      <c r="AQ35" s="323">
        <v>18110</v>
      </c>
      <c r="AR35" s="324">
        <v>-43.4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144047</v>
      </c>
      <c r="AP36" s="322">
        <v>3060</v>
      </c>
      <c r="AQ36" s="323">
        <v>2781</v>
      </c>
      <c r="AR36" s="324">
        <v>10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12350</v>
      </c>
      <c r="AP37" s="322">
        <v>262</v>
      </c>
      <c r="AQ37" s="323">
        <v>1073</v>
      </c>
      <c r="AR37" s="324">
        <v>-75.599999999999994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v>231</v>
      </c>
      <c r="AP38" s="325">
        <v>5</v>
      </c>
      <c r="AQ38" s="326">
        <v>5</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-10460</v>
      </c>
      <c r="AP39" s="322">
        <v>-222</v>
      </c>
      <c r="AQ39" s="323">
        <v>-3858</v>
      </c>
      <c r="AR39" s="324">
        <v>-94.2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-3738376</v>
      </c>
      <c r="AP40" s="322">
        <v>-79422</v>
      </c>
      <c r="AQ40" s="323">
        <v>-59194</v>
      </c>
      <c r="AR40" s="324">
        <v>34.200000000000003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69083</v>
      </c>
      <c r="AP41" s="322">
        <v>1468</v>
      </c>
      <c r="AQ41" s="323">
        <v>26732</v>
      </c>
      <c r="AR41" s="324">
        <v>-94.5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4699642</v>
      </c>
      <c r="AN51" s="344">
        <v>93166</v>
      </c>
      <c r="AO51" s="345">
        <v>14</v>
      </c>
      <c r="AP51" s="346">
        <v>69560</v>
      </c>
      <c r="AQ51" s="347">
        <v>32</v>
      </c>
      <c r="AR51" s="348">
        <v>-18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2842021</v>
      </c>
      <c r="AN52" s="352">
        <v>56340</v>
      </c>
      <c r="AO52" s="353">
        <v>9</v>
      </c>
      <c r="AP52" s="354">
        <v>35305</v>
      </c>
      <c r="AQ52" s="355">
        <v>17</v>
      </c>
      <c r="AR52" s="356">
        <v>-8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4626246</v>
      </c>
      <c r="AN53" s="344">
        <v>93224</v>
      </c>
      <c r="AO53" s="345">
        <v>0.1</v>
      </c>
      <c r="AP53" s="346">
        <v>65988</v>
      </c>
      <c r="AQ53" s="347">
        <v>-5.0999999999999996</v>
      </c>
      <c r="AR53" s="348">
        <v>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2616822</v>
      </c>
      <c r="AN54" s="352">
        <v>52732</v>
      </c>
      <c r="AO54" s="353">
        <v>-6.4</v>
      </c>
      <c r="AP54" s="354">
        <v>36473</v>
      </c>
      <c r="AQ54" s="355">
        <v>3.3</v>
      </c>
      <c r="AR54" s="356">
        <v>-9.6999999999999993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4184627</v>
      </c>
      <c r="AN55" s="344">
        <v>85798</v>
      </c>
      <c r="AO55" s="345">
        <v>-8</v>
      </c>
      <c r="AP55" s="346">
        <v>87974</v>
      </c>
      <c r="AQ55" s="347">
        <v>33.299999999999997</v>
      </c>
      <c r="AR55" s="348">
        <v>-41.3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2998877</v>
      </c>
      <c r="AN56" s="352">
        <v>61486</v>
      </c>
      <c r="AO56" s="353">
        <v>16.600000000000001</v>
      </c>
      <c r="AP56" s="354">
        <v>48183</v>
      </c>
      <c r="AQ56" s="355">
        <v>32.1</v>
      </c>
      <c r="AR56" s="356">
        <v>-15.5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3857633</v>
      </c>
      <c r="AN57" s="344">
        <v>80329</v>
      </c>
      <c r="AO57" s="345">
        <v>-6.4</v>
      </c>
      <c r="AP57" s="346">
        <v>83280</v>
      </c>
      <c r="AQ57" s="347">
        <v>-5.3</v>
      </c>
      <c r="AR57" s="348">
        <v>-1.1000000000000001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2965479</v>
      </c>
      <c r="AN58" s="352">
        <v>61751</v>
      </c>
      <c r="AO58" s="353">
        <v>0.4</v>
      </c>
      <c r="AP58" s="354">
        <v>43123</v>
      </c>
      <c r="AQ58" s="355">
        <v>-10.5</v>
      </c>
      <c r="AR58" s="356">
        <v>10.9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5254895</v>
      </c>
      <c r="AN59" s="344">
        <v>111640</v>
      </c>
      <c r="AO59" s="345">
        <v>39</v>
      </c>
      <c r="AP59" s="346">
        <v>88968</v>
      </c>
      <c r="AQ59" s="347">
        <v>6.8</v>
      </c>
      <c r="AR59" s="348">
        <v>32.200000000000003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3648783</v>
      </c>
      <c r="AN60" s="352">
        <v>77518</v>
      </c>
      <c r="AO60" s="353">
        <v>25.5</v>
      </c>
      <c r="AP60" s="354">
        <v>45482</v>
      </c>
      <c r="AQ60" s="355">
        <v>5.5</v>
      </c>
      <c r="AR60" s="356">
        <v>20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4524609</v>
      </c>
      <c r="AN61" s="359">
        <v>92831</v>
      </c>
      <c r="AO61" s="360">
        <v>7.7</v>
      </c>
      <c r="AP61" s="361">
        <v>79154</v>
      </c>
      <c r="AQ61" s="362">
        <v>12.3</v>
      </c>
      <c r="AR61" s="348">
        <v>-4.5999999999999996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3014396</v>
      </c>
      <c r="AN62" s="352">
        <v>61965</v>
      </c>
      <c r="AO62" s="353">
        <v>9</v>
      </c>
      <c r="AP62" s="354">
        <v>41713</v>
      </c>
      <c r="AQ62" s="355">
        <v>9.5</v>
      </c>
      <c r="AR62" s="356">
        <v>-0.5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2T2CKm1wIubiY57d+qguppp7gm+JWlAKQAhQXi4DNWyrUABwD4CmxoqoeQoAdunPiZISJ3PrCuarKkUnM1aGw==" saltValue="5Qd9SWsBjuFYPLLsdBfN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5gtGEPFraRhhAommx18dJAAEwqmxNuT5DcyVV8Nro1BXTthSNQ5QrvNo0pXnjtyvnCocSCHMNF/3VN2Rcxlw==" saltValue="nUChIYhJpCkEDzMpqEQ7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l23xKgGQcS9cyCYUJDWOO/AjmSdBIP5VOq4/6JOerE5vB13QMzV28ceOpPGKEo3sCIeAq3/i/xP3eMOLs7NUQ==" saltValue="9xc5wBaToDstwIge5PBx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22.39</v>
      </c>
      <c r="G47" s="12">
        <v>22.69</v>
      </c>
      <c r="H47" s="12">
        <v>22.8</v>
      </c>
      <c r="I47" s="12">
        <v>23.4</v>
      </c>
      <c r="J47" s="13">
        <v>19.239999999999998</v>
      </c>
    </row>
    <row r="48" spans="2:10" ht="57.75" customHeight="1" x14ac:dyDescent="0.15">
      <c r="B48" s="14"/>
      <c r="C48" s="1214" t="s">
        <v>4</v>
      </c>
      <c r="D48" s="1214"/>
      <c r="E48" s="1215"/>
      <c r="F48" s="15">
        <v>12.99</v>
      </c>
      <c r="G48" s="16">
        <v>9.49</v>
      </c>
      <c r="H48" s="16">
        <v>10.24</v>
      </c>
      <c r="I48" s="16">
        <v>10</v>
      </c>
      <c r="J48" s="17">
        <v>8.86</v>
      </c>
    </row>
    <row r="49" spans="2:10" ht="57.75" customHeight="1" thickBot="1" x14ac:dyDescent="0.2">
      <c r="B49" s="18"/>
      <c r="C49" s="1216" t="s">
        <v>5</v>
      </c>
      <c r="D49" s="1216"/>
      <c r="E49" s="1217"/>
      <c r="F49" s="19">
        <v>11.07</v>
      </c>
      <c r="G49" s="20" t="s">
        <v>564</v>
      </c>
      <c r="H49" s="20">
        <v>8.58</v>
      </c>
      <c r="I49" s="20">
        <v>13.82</v>
      </c>
      <c r="J49" s="21">
        <v>8.65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nvKPUnn+aZIOL++wbxYB307eKjIoQvQi7b7gJ1PEH7tbmLJXNLWjZWq6kDXz0VC1/SS7knimQbwNmjfJ2jl7Q==" saltValue="4nD10iXuM4FjtVZoG2qJ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2019-10-24T23:27:17Z</cp:lastPrinted>
  <dcterms:created xsi:type="dcterms:W3CDTF">2019-02-14T05:03:09Z</dcterms:created>
  <dcterms:modified xsi:type="dcterms:W3CDTF">2019-10-27T23:41:10Z</dcterms:modified>
  <cp:category/>
</cp:coreProperties>
</file>