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mc:AlternateContent xmlns:mc="http://schemas.openxmlformats.org/markup-compatibility/2006">
    <mc:Choice Requires="x15">
      <x15ac:absPath xmlns:x15ac="http://schemas.microsoft.com/office/spreadsheetml/2010/11/ac" url="X:\財務班\006  決算統計\015　H30決算統計\10　平成30年度財政状況資料集の作成等について\06　2回目回答\"/>
    </mc:Choice>
  </mc:AlternateContent>
  <xr:revisionPtr revIDLastSave="0" documentId="8_{A3CE59F1-18A1-4ACD-9DA8-FCE2B5810075}" xr6:coauthVersionLast="36" xr6:coauthVersionMax="36" xr10:uidLastSave="{00000000-0000-0000-0000-000000000000}"/>
  <bookViews>
    <workbookView xWindow="0" yWindow="0" windowWidth="15360" windowHeight="763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W39" i="10"/>
  <c r="BW40" i="10" s="1"/>
  <c r="BE39" i="10"/>
  <c r="AM39" i="10"/>
  <c r="U39" i="10"/>
  <c r="C39" i="10"/>
  <c r="CO38" i="10"/>
  <c r="BW38" i="10"/>
  <c r="BE38" i="10"/>
  <c r="AM38" i="10"/>
  <c r="U38" i="10"/>
  <c r="C38" i="10"/>
  <c r="CO37" i="10"/>
  <c r="BW37" i="10"/>
  <c r="BE37" i="10"/>
  <c r="AM37" i="10"/>
  <c r="U37" i="10"/>
  <c r="C37" i="10"/>
  <c r="BW36" i="10"/>
  <c r="BE36" i="10"/>
  <c r="AM36" i="10"/>
  <c r="U36" i="10"/>
  <c r="C36" i="10"/>
  <c r="BW35" i="10"/>
  <c r="BE35" i="10"/>
  <c r="AM35" i="10"/>
  <c r="C35" i="10"/>
  <c r="BW34" i="10"/>
  <c r="C34" i="10"/>
  <c r="BW41" i="10" l="1"/>
  <c r="BW42" i="10" s="1"/>
  <c r="BW43" i="10" s="1"/>
  <c r="CO34" i="10"/>
  <c r="CO35" i="10" s="1"/>
  <c r="CO36" i="10" s="1"/>
  <c r="U34" i="10"/>
  <c r="U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s="1"/>
</calcChain>
</file>

<file path=xl/sharedStrings.xml><?xml version="1.0" encoding="utf-8"?>
<sst xmlns="http://schemas.openxmlformats.org/spreadsheetml/2006/main" count="1129" uniqueCount="592">
  <si>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</si>
  <si>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</si>
  <si>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</si>
  <si>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</si>
  <si>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</si>
  <si>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</si>
  <si>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</si>
  <si>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</si>
  <si>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</si>
  <si>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</si>
  <si>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</si>
  <si>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</si>
  <si>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</si>
  <si>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</si>
  <si>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</si>
  <si>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</si>
  <si>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</si>
  <si>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</si>
  <si>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</si>
  <si>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</si>
  <si>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</si>
  <si>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</si>
  <si>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</si>
  <si>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</si>
  <si>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</si>
  <si>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</si>
  <si>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</si>
  <si>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</si>
  <si>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</si>
  <si>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</si>
  <si>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</si>
  <si>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</si>
  <si>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</si>
  <si>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</si>
  <si>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</si>
  <si>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</si>
  <si>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</si>
  <si>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</si>
  <si>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</si>
  <si>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</si>
  <si>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</si>
  <si>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</si>
  <si>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</si>
  <si>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</si>
  <si>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</si>
  <si>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</si>
  <si>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</si>
  <si>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</si>
  <si>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</si>
  <si>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</si>
  <si>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</si>
  <si>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</si>
  <si>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</si>
  <si>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</si>
  <si>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</si>
  <si>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</si>
  <si>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</si>
  <si>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</si>
  <si>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</si>
  <si>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</si>
  <si>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</si>
  <si>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</si>
  <si>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</si>
  <si>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</si>
  <si>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</si>
  <si>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</si>
  <si>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</si>
  <si>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</si>
  <si>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</si>
  <si>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</si>
  <si>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</si>
  <si>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</si>
  <si>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</si>
  <si>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</si>
  <si>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</si>
  <si>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</si>
  <si>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</si>
  <si>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</si>
  <si>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</si>
  <si>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</si>
  <si>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</si>
  <si>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</si>
  <si>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</si>
  <si>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長崎県</t>
    <phoneticPr fontId="5"/>
  </si>
  <si>
    <t>市町村類型</t>
    <phoneticPr fontId="5"/>
  </si>
  <si>
    <t>Ⅰ－１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</si>
  <si>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</si>
  <si>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</si>
  <si>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</si>
  <si>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</si>
  <si>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</si>
  <si>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</si>
  <si>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</si>
  <si>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</si>
  <si>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</si>
  <si>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</si>
  <si>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</si>
  <si>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</si>
  <si>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南島原市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</si>
  <si>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</si>
  <si>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</si>
  <si>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</si>
  <si>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</si>
  <si>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</si>
  <si>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</si>
  <si>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</si>
  <si>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</si>
  <si>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</si>
  <si>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</si>
  <si>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</si>
  <si>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</si>
  <si>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</si>
  <si>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</si>
  <si>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</si>
  <si>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</si>
  <si>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</si>
  <si>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</si>
  <si>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</si>
  <si>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</si>
  <si>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</si>
  <si>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</si>
  <si>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</si>
  <si>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</si>
  <si>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-7.6</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</si>
  <si>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</si>
  <si>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</si>
  <si>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</si>
  <si>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</si>
  <si>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</si>
  <si>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</si>
  <si>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</si>
  <si>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</si>
  <si>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</si>
  <si>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</si>
  <si>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</si>
  <si>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</si>
  <si>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</si>
  <si>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</si>
  <si>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</si>
  <si>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</si>
  <si>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</si>
  <si>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</si>
  <si>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</si>
  <si>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</si>
  <si>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</si>
  <si>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</si>
  <si>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</si>
  <si>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</si>
  <si>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</si>
  <si>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</si>
  <si>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</si>
  <si>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4"/>
  </si>
  <si>
    <t>うち日本人(％)</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</si>
  <si>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</si>
  <si>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</si>
  <si>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</si>
  <si>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</si>
  <si>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</si>
  <si>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</si>
  <si>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</si>
  <si>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</si>
  <si>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</si>
  <si>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</si>
  <si>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</si>
  <si>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</si>
  <si>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</si>
  <si>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</si>
  <si>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</si>
  <si>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</si>
  <si>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</si>
  <si>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</si>
  <si>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</si>
  <si>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</si>
  <si>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</si>
  <si>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</si>
  <si>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</si>
  <si>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</si>
  <si>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</si>
  <si>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</si>
  <si>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</si>
  <si>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</si>
  <si>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</si>
  <si>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</si>
  <si>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</si>
  <si>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</si>
  <si>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</si>
  <si>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</si>
  <si>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</si>
  <si>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</si>
  <si>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</si>
  <si>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</si>
  <si>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</si>
  <si>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</si>
  <si>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</si>
  <si>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</si>
  <si>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</si>
  <si>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</si>
  <si>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</si>
  <si>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</si>
  <si>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</si>
  <si>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</si>
  <si>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</si>
  <si>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</si>
  <si>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</si>
  <si>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</si>
  <si>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</si>
  <si>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</si>
  <si>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</si>
  <si>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</si>
  <si>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</si>
  <si>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</si>
  <si>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</si>
  <si>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長崎県南島原市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</si>
  <si>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</si>
  <si>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</si>
  <si>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</si>
  <si>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</si>
  <si>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</si>
  <si>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</si>
  <si>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</si>
  <si>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</si>
  <si>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</si>
  <si>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</si>
  <si>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</si>
  <si>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</si>
  <si>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</si>
  <si>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</si>
  <si>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</si>
  <si>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</si>
  <si>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</si>
  <si>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</si>
  <si>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</si>
  <si>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</si>
  <si>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</si>
  <si>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</si>
  <si>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</si>
  <si>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</si>
  <si>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</si>
  <si>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</si>
  <si>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</si>
  <si>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</si>
  <si>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</si>
  <si>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</si>
  <si>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</si>
  <si>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</si>
  <si>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</si>
  <si>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</si>
  <si>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</si>
  <si>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</si>
  <si>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</si>
  <si>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</si>
  <si>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</si>
  <si>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</si>
  <si>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</si>
  <si>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</si>
  <si>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</si>
  <si>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</si>
  <si>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</si>
  <si>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</si>
  <si>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</si>
  <si>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</si>
  <si>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</si>
  <si>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</si>
  <si>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</si>
  <si>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</si>
  <si>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</si>
  <si>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</si>
  <si>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</si>
  <si>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</si>
  <si>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</si>
  <si>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</si>
  <si>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</si>
  <si>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</si>
  <si>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</si>
  <si>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</si>
  <si>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</si>
  <si>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</si>
  <si>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</si>
  <si>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</si>
  <si>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</si>
  <si>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</si>
  <si>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</si>
  <si>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</si>
  <si>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</si>
  <si>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</si>
  <si>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</si>
  <si>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</si>
  <si>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</si>
  <si>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</si>
  <si>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</si>
  <si>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</si>
  <si>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</si>
  <si>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</si>
  <si>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</si>
  <si>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</si>
  <si>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</si>
  <si>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</si>
  <si>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</si>
  <si>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</si>
  <si>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</si>
  <si>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</si>
  <si>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</si>
  <si>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</si>
  <si>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</si>
  <si>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</si>
  <si>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</si>
  <si>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</si>
  <si>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</si>
  <si>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</si>
  <si>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</si>
  <si>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</si>
  <si>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</si>
  <si>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</si>
  <si>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</si>
  <si>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</si>
  <si>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</si>
  <si>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</si>
  <si>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</si>
  <si>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</si>
  <si>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</si>
  <si>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</si>
  <si>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</si>
  <si>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</si>
  <si>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</si>
  <si>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</si>
  <si>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</si>
  <si>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</si>
  <si>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</si>
  <si>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上水道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</si>
  <si>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</si>
  <si>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</si>
  <si>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</si>
  <si>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</si>
  <si>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</si>
  <si>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</si>
  <si>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</si>
  <si>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病院</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</si>
  <si>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</si>
  <si>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</si>
  <si>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</si>
  <si>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</si>
  <si>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</si>
  <si>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</si>
  <si>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</si>
  <si>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</si>
  <si>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</si>
  <si>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</si>
  <si>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</si>
  <si>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</si>
  <si>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</si>
  <si>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</si>
  <si>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</si>
  <si>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</si>
  <si>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</si>
  <si>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</si>
  <si>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</si>
  <si>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</si>
  <si>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</si>
  <si>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</si>
  <si>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</si>
  <si>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</si>
  <si>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</si>
  <si>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長崎県南島原市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</si>
  <si>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</si>
  <si>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</si>
  <si>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</si>
  <si>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</si>
  <si>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</si>
  <si>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</si>
  <si>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</si>
  <si>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</si>
  <si>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</si>
  <si>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</si>
  <si>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</si>
  <si>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</si>
  <si>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</si>
  <si>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</si>
  <si>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</si>
  <si>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</si>
  <si>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</si>
  <si>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</si>
  <si>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</si>
  <si>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</si>
  <si>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</si>
  <si>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</si>
  <si>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</si>
  <si>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</si>
  <si>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</si>
  <si>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</si>
  <si>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</si>
  <si>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</si>
  <si>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</si>
  <si>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</si>
  <si>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</si>
  <si>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</si>
  <si>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</si>
  <si>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</si>
  <si>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</si>
  <si>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</si>
  <si>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</si>
  <si>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</si>
  <si>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</si>
  <si>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</si>
  <si>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</si>
  <si>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</si>
  <si>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</si>
  <si>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純損益
（形式収支）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</si>
  <si>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</si>
  <si>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</si>
  <si>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</si>
  <si>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</si>
  <si>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</si>
  <si>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</si>
  <si>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</si>
  <si>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</si>
  <si>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</si>
  <si>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</si>
  <si>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</si>
  <si>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</si>
  <si>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</si>
  <si>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</si>
  <si>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</si>
  <si>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</si>
  <si>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</si>
  <si>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</si>
  <si>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</si>
  <si>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</si>
  <si>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</si>
  <si>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</si>
  <si>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</si>
  <si>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</si>
  <si>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</si>
  <si>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</si>
  <si>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</si>
  <si>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</si>
  <si>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</si>
  <si>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</si>
  <si>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</si>
  <si>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</si>
  <si>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</si>
  <si>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</si>
  <si>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</si>
  <si>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</si>
  <si>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</si>
  <si>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</si>
  <si>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</si>
  <si>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</si>
  <si>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</si>
  <si>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</si>
  <si>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</si>
  <si>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</si>
  <si>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</si>
  <si>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</si>
  <si>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</si>
  <si>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</si>
  <si>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</si>
  <si>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</si>
  <si>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</si>
  <si>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後期高齢者医療特別会計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</si>
  <si>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</si>
  <si>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</si>
  <si>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</si>
  <si>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</si>
  <si>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</si>
  <si>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</si>
  <si>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</si>
  <si>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</si>
  <si>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</si>
  <si>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</si>
  <si>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</si>
  <si>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</si>
  <si>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</si>
  <si>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</si>
  <si>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</si>
  <si>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</si>
  <si>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</si>
  <si>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</si>
  <si>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</si>
  <si>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</si>
  <si>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</si>
  <si>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</si>
  <si>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</si>
  <si>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</si>
  <si>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</si>
  <si>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</si>
  <si>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</si>
  <si>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</si>
  <si>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</si>
  <si>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</si>
  <si>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</si>
  <si>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</si>
  <si>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</si>
  <si>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</si>
  <si>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</si>
  <si>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</si>
  <si>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</si>
  <si>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</si>
  <si>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</si>
  <si>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</si>
  <si>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</si>
  <si>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</si>
  <si>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</si>
  <si>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</si>
  <si>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</si>
  <si>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</si>
  <si>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</si>
  <si>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</si>
  <si>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</si>
  <si>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</si>
  <si>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</si>
  <si>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</si>
  <si>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</si>
  <si>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</si>
  <si>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</si>
  <si>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</si>
  <si>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</si>
  <si>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</si>
  <si>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</si>
  <si>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</si>
  <si>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</si>
  <si>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</si>
  <si>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</si>
  <si>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</si>
  <si>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</si>
  <si>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</si>
  <si>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</si>
  <si>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</si>
  <si>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</si>
  <si>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</si>
  <si>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</si>
  <si>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</si>
  <si>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</si>
  <si>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</si>
  <si>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</si>
  <si>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</si>
  <si>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</si>
  <si>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</si>
  <si>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</si>
  <si>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</si>
  <si>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</si>
  <si>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</si>
  <si>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</si>
  <si>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</si>
  <si>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</si>
  <si>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3.59</t>
  </si>
  <si>
    <t>一般会計</t>
  </si>
  <si>
    <t>国民健康保険事業特別会計</t>
  </si>
  <si>
    <t>水道事業会計</t>
  </si>
  <si>
    <t>後期高齢者医療特別会計</t>
  </si>
  <si>
    <t>下水道事業特別会計</t>
  </si>
  <si>
    <t>その他会計（赤字）</t>
  </si>
  <si>
    <t>その他会計（黒字）</t>
  </si>
  <si>
    <t>H25末</t>
    <phoneticPr fontId="5"/>
  </si>
  <si>
    <t>H26末</t>
    <phoneticPr fontId="5"/>
  </si>
  <si>
    <t>H27末</t>
    <phoneticPr fontId="5"/>
  </si>
  <si>
    <t>H28末</t>
    <phoneticPr fontId="5"/>
  </si>
  <si>
    <t>H29末</t>
    <phoneticPr fontId="5"/>
  </si>
  <si>
    <t>県央県南広域環境組合（一般会計）</t>
    <phoneticPr fontId="2"/>
  </si>
  <si>
    <t>島原地域広域市町村圏組合（一般会計）</t>
    <phoneticPr fontId="2"/>
  </si>
  <si>
    <t>島原地域広域市町村圏組合（介護保険事業特別会計）</t>
    <phoneticPr fontId="2"/>
  </si>
  <si>
    <t>雲仙・南島原保健組合（一般会計）</t>
    <phoneticPr fontId="2"/>
  </si>
  <si>
    <t>雲仙・南島原保健組合（介護老人保健施設事業特別会計）</t>
    <phoneticPr fontId="2"/>
  </si>
  <si>
    <t>長崎県病院企業団：島原病院（長崎県病院企業団病院事業会計）</t>
    <phoneticPr fontId="2"/>
  </si>
  <si>
    <t>長崎県市町村総合事務組合（一般会計）</t>
    <phoneticPr fontId="2"/>
  </si>
  <si>
    <t>長崎県市町村総合事務組合（市町村会館管理事業特別会計）</t>
    <phoneticPr fontId="2"/>
  </si>
  <si>
    <t>長崎県市町村総合事務組合（市町村会館馬町別館管理事業特別会計）</t>
    <phoneticPr fontId="2"/>
  </si>
  <si>
    <t>長崎県市町村総合事務組合（行政不服審査会事業特別会計）</t>
    <phoneticPr fontId="2"/>
  </si>
  <si>
    <t>長崎県後期高齢者医療広域連合（後期高齢者医療事業会計）</t>
    <phoneticPr fontId="2"/>
  </si>
  <si>
    <t>みずなし本陣</t>
    <phoneticPr fontId="2"/>
  </si>
  <si>
    <t>原城振興公社</t>
    <phoneticPr fontId="2"/>
  </si>
  <si>
    <t>ミナサポ</t>
    <phoneticPr fontId="2"/>
  </si>
  <si>
    <t>合併振興基金</t>
    <phoneticPr fontId="2"/>
  </si>
  <si>
    <t>地域福祉基金</t>
    <phoneticPr fontId="2"/>
  </si>
  <si>
    <t>地域づくり基金</t>
    <phoneticPr fontId="2"/>
  </si>
  <si>
    <t>ふるさと応援寄附基金</t>
    <phoneticPr fontId="2"/>
  </si>
  <si>
    <t>学校施設整備基金</t>
    <phoneticPr fontId="2"/>
  </si>
  <si>
    <t>長崎県後期高齢者医療広域連合（普通会計）</t>
    <rPh sb="15" eb="17">
      <t>フツウ</t>
    </rPh>
    <rPh sb="17" eb="19">
      <t>カイケイ</t>
    </rPh>
    <phoneticPr fontId="2"/>
  </si>
  <si>
    <t>雲仙・南島原保健組合（病院事業会計）</t>
    <rPh sb="13" eb="15">
      <t>ジギョウ</t>
    </rPh>
    <phoneticPr fontId="2"/>
  </si>
  <si>
    <t>長崎県市町村総合事務組合（公平委員会事業特別会計）</t>
    <rPh sb="18" eb="20">
      <t>ジギョウ</t>
    </rPh>
    <phoneticPr fontId="2"/>
  </si>
  <si>
    <t>長崎県市町村総合事務組合（市町村交通災害共済事業特別会計）</t>
    <rPh sb="13" eb="16">
      <t>シチョウソン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</si>
  <si>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</si>
  <si>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</si>
  <si>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</si>
  <si>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当市の将来負担比率及び有形固定資産減価償却率は、類似団体内平均と比較し低い水準にあるが、公共施設等総合管理計画において今後40年間で必要となる更新費用は2,000億円以上との算定もされていることから、予定されてる大型事業の実施による借入と償還開始に伴い、将来負担比率が上昇する可能性も十分考えられる。引き続き行財政改革に取り組み、適正かつ健全な行財政運営と公共施設等総合管理計画に基づく公共施設の適正な維持管理に努める。</t>
    <rPh sb="0" eb="2">
      <t>トウシ</t>
    </rPh>
    <rPh sb="111" eb="113">
      <t>ジッシ</t>
    </rPh>
    <rPh sb="150" eb="151">
      <t>ヒ</t>
    </rPh>
    <rPh sb="152" eb="153">
      <t>ツヅ</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</si>
  <si>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</si>
  <si>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</si>
  <si>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</si>
  <si>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</si>
  <si>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</si>
  <si>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</si>
  <si>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計画的な繰上償還による地方債残高の減少や財政調整基金など将来負担額の控除財源である基金残高の確保により、将来負担比率、実質公債費比率ともに類似団体内平均を下回っている。　しかし、小学校や給食センターの新築工事、衛生センターのリニューアル工事などの大型事業の実施による借入に伴い、実質公債費比率の上昇も考えられるため、過度な地方債依存とならない財政運営と、業務改善や事業の見直しによる経費の縮減により、健全な財政運営に努める。</t>
    <rPh sb="17" eb="19">
      <t>ゲンショウ</t>
    </rPh>
    <rPh sb="100" eb="102">
      <t>シンチク</t>
    </rPh>
    <rPh sb="102" eb="104">
      <t>コウジ</t>
    </rPh>
    <rPh sb="128" eb="130">
      <t>ジッシ</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</si>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</sst>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5"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8" fillId="0" borderId="0" xfId="20" applyFont="1">
      <alignment vertical="center"/>
    </xf>
    <xf numFmtId="180" fontId="1" fillId="0" borderId="0" xfId="16" applyNumberFormat="1"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CDC97B85-AC31-4652-8C65-E3C048944B84}"/>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65988</c:v>
                </c:pt>
                <c:pt idx="1">
                  <c:v>87974</c:v>
                </c:pt>
                <c:pt idx="2">
                  <c:v>83280</c:v>
                </c:pt>
                <c:pt idx="3">
                  <c:v>88968</c:v>
                </c:pt>
                <c:pt idx="4">
                  <c:v>85173</c:v>
                </c:pt>
              </c:numCache>
            </c:numRef>
          </c:val>
          <c:smooth val="0"/>
          <c:extLst>
            <c:ext xmlns:c16="http://schemas.microsoft.com/office/drawing/2014/chart" uri="{C3380CC4-5D6E-409C-BE32-E72D297353CC}">
              <c16:uniqueId val="{00000000-2FEA-4F71-ADCE-5A0078AA7B5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93224</c:v>
                </c:pt>
                <c:pt idx="1">
                  <c:v>85798</c:v>
                </c:pt>
                <c:pt idx="2">
                  <c:v>80329</c:v>
                </c:pt>
                <c:pt idx="3">
                  <c:v>111640</c:v>
                </c:pt>
                <c:pt idx="4">
                  <c:v>96742</c:v>
                </c:pt>
              </c:numCache>
            </c:numRef>
          </c:val>
          <c:smooth val="0"/>
          <c:extLst>
            <c:ext xmlns:c16="http://schemas.microsoft.com/office/drawing/2014/chart" uri="{C3380CC4-5D6E-409C-BE32-E72D297353CC}">
              <c16:uniqueId val="{00000001-2FEA-4F71-ADCE-5A0078AA7B5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9.49</c:v>
                </c:pt>
                <c:pt idx="1">
                  <c:v>10.24</c:v>
                </c:pt>
                <c:pt idx="2">
                  <c:v>10</c:v>
                </c:pt>
                <c:pt idx="3">
                  <c:v>8.86</c:v>
                </c:pt>
                <c:pt idx="4">
                  <c:v>9.23</c:v>
                </c:pt>
              </c:numCache>
            </c:numRef>
          </c:val>
          <c:extLst>
            <c:ext xmlns:c16="http://schemas.microsoft.com/office/drawing/2014/chart" uri="{C3380CC4-5D6E-409C-BE32-E72D297353CC}">
              <c16:uniqueId val="{00000000-617C-4573-A8F7-110C1110402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22.69</c:v>
                </c:pt>
                <c:pt idx="1">
                  <c:v>22.8</c:v>
                </c:pt>
                <c:pt idx="2">
                  <c:v>23.4</c:v>
                </c:pt>
                <c:pt idx="3">
                  <c:v>19.239999999999998</c:v>
                </c:pt>
                <c:pt idx="4">
                  <c:v>19.739999999999998</c:v>
                </c:pt>
              </c:numCache>
            </c:numRef>
          </c:val>
          <c:extLst>
            <c:ext xmlns:c16="http://schemas.microsoft.com/office/drawing/2014/chart" uri="{C3380CC4-5D6E-409C-BE32-E72D297353CC}">
              <c16:uniqueId val="{00000001-617C-4573-A8F7-110C1110402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-3.59</c:v>
                </c:pt>
                <c:pt idx="1">
                  <c:v>8.58</c:v>
                </c:pt>
                <c:pt idx="2">
                  <c:v>13.82</c:v>
                </c:pt>
                <c:pt idx="3">
                  <c:v>8.65</c:v>
                </c:pt>
                <c:pt idx="4">
                  <c:v>13.93</c:v>
                </c:pt>
              </c:numCache>
            </c:numRef>
          </c:val>
          <c:smooth val="0"/>
          <c:extLst>
            <c:ext xmlns:c16="http://schemas.microsoft.com/office/drawing/2014/chart" uri="{C3380CC4-5D6E-409C-BE32-E72D297353CC}">
              <c16:uniqueId val="{00000002-617C-4573-A8F7-110C1110402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0.08</c:v>
                </c:pt>
                <c:pt idx="8">
                  <c:v>0</c:v>
                </c:pt>
                <c:pt idx="9">
                  <c:v>0</c:v>
                </c:pt>
              </c:numCache>
            </c:numRef>
          </c:val>
          <c:extLst>
            <c:ext xmlns:c16="http://schemas.microsoft.com/office/drawing/2014/chart" uri="{C3380CC4-5D6E-409C-BE32-E72D297353CC}">
              <c16:uniqueId val="{00000000-932B-40C0-9F4D-B6F0A9D840A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32B-40C0-9F4D-B6F0A9D840A2}"/>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932B-40C0-9F4D-B6F0A9D840A2}"/>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932B-40C0-9F4D-B6F0A9D840A2}"/>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932B-40C0-9F4D-B6F0A9D840A2}"/>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932B-40C0-9F4D-B6F0A9D840A2}"/>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c:v>
                </c:pt>
                <c:pt idx="2">
                  <c:v>#N/A</c:v>
                </c:pt>
                <c:pt idx="3">
                  <c:v>0</c:v>
                </c:pt>
                <c:pt idx="4">
                  <c:v>#N/A</c:v>
                </c:pt>
                <c:pt idx="5">
                  <c:v>0.01</c:v>
                </c:pt>
                <c:pt idx="6">
                  <c:v>#N/A</c:v>
                </c:pt>
                <c:pt idx="7">
                  <c:v>0</c:v>
                </c:pt>
                <c:pt idx="8">
                  <c:v>#N/A</c:v>
                </c:pt>
                <c:pt idx="9">
                  <c:v>0.01</c:v>
                </c:pt>
              </c:numCache>
            </c:numRef>
          </c:val>
          <c:extLst>
            <c:ext xmlns:c16="http://schemas.microsoft.com/office/drawing/2014/chart" uri="{C3380CC4-5D6E-409C-BE32-E72D297353CC}">
              <c16:uniqueId val="{00000006-932B-40C0-9F4D-B6F0A9D840A2}"/>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1.98</c:v>
                </c:pt>
                <c:pt idx="2">
                  <c:v>#N/A</c:v>
                </c:pt>
                <c:pt idx="3">
                  <c:v>2.11</c:v>
                </c:pt>
                <c:pt idx="4">
                  <c:v>#N/A</c:v>
                </c:pt>
                <c:pt idx="5">
                  <c:v>2.14</c:v>
                </c:pt>
                <c:pt idx="6">
                  <c:v>#N/A</c:v>
                </c:pt>
                <c:pt idx="7">
                  <c:v>2.17</c:v>
                </c:pt>
                <c:pt idx="8">
                  <c:v>#N/A</c:v>
                </c:pt>
                <c:pt idx="9">
                  <c:v>3.15</c:v>
                </c:pt>
              </c:numCache>
            </c:numRef>
          </c:val>
          <c:extLst>
            <c:ext xmlns:c16="http://schemas.microsoft.com/office/drawing/2014/chart" uri="{C3380CC4-5D6E-409C-BE32-E72D297353CC}">
              <c16:uniqueId val="{00000007-932B-40C0-9F4D-B6F0A9D840A2}"/>
            </c:ext>
          </c:extLst>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1.24</c:v>
                </c:pt>
                <c:pt idx="2">
                  <c:v>#N/A</c:v>
                </c:pt>
                <c:pt idx="3">
                  <c:v>0.84</c:v>
                </c:pt>
                <c:pt idx="4">
                  <c:v>#N/A</c:v>
                </c:pt>
                <c:pt idx="5">
                  <c:v>1.51</c:v>
                </c:pt>
                <c:pt idx="6">
                  <c:v>#N/A</c:v>
                </c:pt>
                <c:pt idx="7">
                  <c:v>3.15</c:v>
                </c:pt>
                <c:pt idx="8">
                  <c:v>#N/A</c:v>
                </c:pt>
                <c:pt idx="9">
                  <c:v>4.1900000000000004</c:v>
                </c:pt>
              </c:numCache>
            </c:numRef>
          </c:val>
          <c:extLst>
            <c:ext xmlns:c16="http://schemas.microsoft.com/office/drawing/2014/chart" uri="{C3380CC4-5D6E-409C-BE32-E72D297353CC}">
              <c16:uniqueId val="{00000008-932B-40C0-9F4D-B6F0A9D840A2}"/>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9.48</c:v>
                </c:pt>
                <c:pt idx="2">
                  <c:v>#N/A</c:v>
                </c:pt>
                <c:pt idx="3">
                  <c:v>10.24</c:v>
                </c:pt>
                <c:pt idx="4">
                  <c:v>#N/A</c:v>
                </c:pt>
                <c:pt idx="5">
                  <c:v>10</c:v>
                </c:pt>
                <c:pt idx="6">
                  <c:v>#N/A</c:v>
                </c:pt>
                <c:pt idx="7">
                  <c:v>8.86</c:v>
                </c:pt>
                <c:pt idx="8">
                  <c:v>#N/A</c:v>
                </c:pt>
                <c:pt idx="9">
                  <c:v>9.23</c:v>
                </c:pt>
              </c:numCache>
            </c:numRef>
          </c:val>
          <c:extLst>
            <c:ext xmlns:c16="http://schemas.microsoft.com/office/drawing/2014/chart" uri="{C3380CC4-5D6E-409C-BE32-E72D297353CC}">
              <c16:uniqueId val="{00000009-932B-40C0-9F4D-B6F0A9D840A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3860</c:v>
                </c:pt>
                <c:pt idx="5">
                  <c:v>3761</c:v>
                </c:pt>
                <c:pt idx="8">
                  <c:v>3781</c:v>
                </c:pt>
                <c:pt idx="11">
                  <c:v>3748</c:v>
                </c:pt>
                <c:pt idx="14">
                  <c:v>3808</c:v>
                </c:pt>
              </c:numCache>
            </c:numRef>
          </c:val>
          <c:extLst>
            <c:ext xmlns:c16="http://schemas.microsoft.com/office/drawing/2014/chart" uri="{C3380CC4-5D6E-409C-BE32-E72D297353CC}">
              <c16:uniqueId val="{00000000-74C0-4DB2-B581-DA7E5064A61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4C0-4DB2-B581-DA7E5064A61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11</c:v>
                </c:pt>
                <c:pt idx="3">
                  <c:v>14</c:v>
                </c:pt>
                <c:pt idx="6">
                  <c:v>14</c:v>
                </c:pt>
                <c:pt idx="9">
                  <c:v>12</c:v>
                </c:pt>
                <c:pt idx="12">
                  <c:v>12</c:v>
                </c:pt>
              </c:numCache>
            </c:numRef>
          </c:val>
          <c:extLst>
            <c:ext xmlns:c16="http://schemas.microsoft.com/office/drawing/2014/chart" uri="{C3380CC4-5D6E-409C-BE32-E72D297353CC}">
              <c16:uniqueId val="{00000002-74C0-4DB2-B581-DA7E5064A61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166</c:v>
                </c:pt>
                <c:pt idx="3">
                  <c:v>187</c:v>
                </c:pt>
                <c:pt idx="6">
                  <c:v>137</c:v>
                </c:pt>
                <c:pt idx="9">
                  <c:v>144</c:v>
                </c:pt>
                <c:pt idx="12">
                  <c:v>165</c:v>
                </c:pt>
              </c:numCache>
            </c:numRef>
          </c:val>
          <c:extLst>
            <c:ext xmlns:c16="http://schemas.microsoft.com/office/drawing/2014/chart" uri="{C3380CC4-5D6E-409C-BE32-E72D297353CC}">
              <c16:uniqueId val="{00000003-74C0-4DB2-B581-DA7E5064A61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609</c:v>
                </c:pt>
                <c:pt idx="3">
                  <c:v>600</c:v>
                </c:pt>
                <c:pt idx="6">
                  <c:v>501</c:v>
                </c:pt>
                <c:pt idx="9">
                  <c:v>483</c:v>
                </c:pt>
                <c:pt idx="12">
                  <c:v>483</c:v>
                </c:pt>
              </c:numCache>
            </c:numRef>
          </c:val>
          <c:extLst>
            <c:ext xmlns:c16="http://schemas.microsoft.com/office/drawing/2014/chart" uri="{C3380CC4-5D6E-409C-BE32-E72D297353CC}">
              <c16:uniqueId val="{00000004-74C0-4DB2-B581-DA7E5064A61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4C0-4DB2-B581-DA7E5064A61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4C0-4DB2-B581-DA7E5064A61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4507</c:v>
                </c:pt>
                <c:pt idx="3">
                  <c:v>4285</c:v>
                </c:pt>
                <c:pt idx="6">
                  <c:v>3780</c:v>
                </c:pt>
                <c:pt idx="9">
                  <c:v>3179</c:v>
                </c:pt>
                <c:pt idx="12">
                  <c:v>2844</c:v>
                </c:pt>
              </c:numCache>
            </c:numRef>
          </c:val>
          <c:extLst>
            <c:ext xmlns:c16="http://schemas.microsoft.com/office/drawing/2014/chart" uri="{C3380CC4-5D6E-409C-BE32-E72D297353CC}">
              <c16:uniqueId val="{00000007-74C0-4DB2-B581-DA7E5064A61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1433</c:v>
                </c:pt>
                <c:pt idx="2">
                  <c:v>#N/A</c:v>
                </c:pt>
                <c:pt idx="3">
                  <c:v>#N/A</c:v>
                </c:pt>
                <c:pt idx="4">
                  <c:v>1325</c:v>
                </c:pt>
                <c:pt idx="5">
                  <c:v>#N/A</c:v>
                </c:pt>
                <c:pt idx="6">
                  <c:v>#N/A</c:v>
                </c:pt>
                <c:pt idx="7">
                  <c:v>651</c:v>
                </c:pt>
                <c:pt idx="8">
                  <c:v>#N/A</c:v>
                </c:pt>
                <c:pt idx="9">
                  <c:v>#N/A</c:v>
                </c:pt>
                <c:pt idx="10">
                  <c:v>70</c:v>
                </c:pt>
                <c:pt idx="11">
                  <c:v>#N/A</c:v>
                </c:pt>
                <c:pt idx="12">
                  <c:v>#N/A</c:v>
                </c:pt>
                <c:pt idx="13">
                  <c:v>-304</c:v>
                </c:pt>
                <c:pt idx="14">
                  <c:v>#N/A</c:v>
                </c:pt>
              </c:numCache>
            </c:numRef>
          </c:val>
          <c:smooth val="0"/>
          <c:extLst>
            <c:ext xmlns:c16="http://schemas.microsoft.com/office/drawing/2014/chart" uri="{C3380CC4-5D6E-409C-BE32-E72D297353CC}">
              <c16:uniqueId val="{00000008-74C0-4DB2-B581-DA7E5064A61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30493</c:v>
                </c:pt>
                <c:pt idx="5">
                  <c:v>29961</c:v>
                </c:pt>
                <c:pt idx="8">
                  <c:v>29442</c:v>
                </c:pt>
                <c:pt idx="11">
                  <c:v>29925</c:v>
                </c:pt>
                <c:pt idx="14">
                  <c:v>29217</c:v>
                </c:pt>
              </c:numCache>
            </c:numRef>
          </c:val>
          <c:extLst>
            <c:ext xmlns:c16="http://schemas.microsoft.com/office/drawing/2014/chart" uri="{C3380CC4-5D6E-409C-BE32-E72D297353CC}">
              <c16:uniqueId val="{00000000-2E98-459F-896C-CEA83703583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317</c:v>
                </c:pt>
                <c:pt idx="5">
                  <c:v>335</c:v>
                </c:pt>
                <c:pt idx="8">
                  <c:v>128</c:v>
                </c:pt>
                <c:pt idx="11">
                  <c:v>75</c:v>
                </c:pt>
                <c:pt idx="14">
                  <c:v>66</c:v>
                </c:pt>
              </c:numCache>
            </c:numRef>
          </c:val>
          <c:extLst>
            <c:ext xmlns:c16="http://schemas.microsoft.com/office/drawing/2014/chart" uri="{C3380CC4-5D6E-409C-BE32-E72D297353CC}">
              <c16:uniqueId val="{00000001-2E98-459F-896C-CEA83703583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19486</c:v>
                </c:pt>
                <c:pt idx="5">
                  <c:v>19084</c:v>
                </c:pt>
                <c:pt idx="8">
                  <c:v>17362</c:v>
                </c:pt>
                <c:pt idx="11">
                  <c:v>16111</c:v>
                </c:pt>
                <c:pt idx="14">
                  <c:v>14911</c:v>
                </c:pt>
              </c:numCache>
            </c:numRef>
          </c:val>
          <c:extLst>
            <c:ext xmlns:c16="http://schemas.microsoft.com/office/drawing/2014/chart" uri="{C3380CC4-5D6E-409C-BE32-E72D297353CC}">
              <c16:uniqueId val="{00000002-2E98-459F-896C-CEA83703583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E98-459F-896C-CEA83703583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E98-459F-896C-CEA83703583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E98-459F-896C-CEA83703583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4524</c:v>
                </c:pt>
                <c:pt idx="3">
                  <c:v>4233</c:v>
                </c:pt>
                <c:pt idx="6">
                  <c:v>4138</c:v>
                </c:pt>
                <c:pt idx="9">
                  <c:v>4197</c:v>
                </c:pt>
                <c:pt idx="12">
                  <c:v>3874</c:v>
                </c:pt>
              </c:numCache>
            </c:numRef>
          </c:val>
          <c:extLst>
            <c:ext xmlns:c16="http://schemas.microsoft.com/office/drawing/2014/chart" uri="{C3380CC4-5D6E-409C-BE32-E72D297353CC}">
              <c16:uniqueId val="{00000006-2E98-459F-896C-CEA83703583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586</c:v>
                </c:pt>
                <c:pt idx="3">
                  <c:v>479</c:v>
                </c:pt>
                <c:pt idx="6">
                  <c:v>255</c:v>
                </c:pt>
                <c:pt idx="9">
                  <c:v>290</c:v>
                </c:pt>
                <c:pt idx="12">
                  <c:v>233</c:v>
                </c:pt>
              </c:numCache>
            </c:numRef>
          </c:val>
          <c:extLst>
            <c:ext xmlns:c16="http://schemas.microsoft.com/office/drawing/2014/chart" uri="{C3380CC4-5D6E-409C-BE32-E72D297353CC}">
              <c16:uniqueId val="{00000007-2E98-459F-896C-CEA83703583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7266</c:v>
                </c:pt>
                <c:pt idx="3">
                  <c:v>6885</c:v>
                </c:pt>
                <c:pt idx="6">
                  <c:v>6839</c:v>
                </c:pt>
                <c:pt idx="9">
                  <c:v>6645</c:v>
                </c:pt>
                <c:pt idx="12">
                  <c:v>4152</c:v>
                </c:pt>
              </c:numCache>
            </c:numRef>
          </c:val>
          <c:extLst>
            <c:ext xmlns:c16="http://schemas.microsoft.com/office/drawing/2014/chart" uri="{C3380CC4-5D6E-409C-BE32-E72D297353CC}">
              <c16:uniqueId val="{00000008-2E98-459F-896C-CEA83703583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2E98-459F-896C-CEA83703583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26896</c:v>
                </c:pt>
                <c:pt idx="3">
                  <c:v>25288</c:v>
                </c:pt>
                <c:pt idx="6">
                  <c:v>22510</c:v>
                </c:pt>
                <c:pt idx="9">
                  <c:v>21324</c:v>
                </c:pt>
                <c:pt idx="12">
                  <c:v>19958</c:v>
                </c:pt>
              </c:numCache>
            </c:numRef>
          </c:val>
          <c:extLst>
            <c:ext xmlns:c16="http://schemas.microsoft.com/office/drawing/2014/chart" uri="{C3380CC4-5D6E-409C-BE32-E72D297353CC}">
              <c16:uniqueId val="{0000000A-2E98-459F-896C-CEA83703583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2E98-459F-896C-CEA83703583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4386</c:v>
                </c:pt>
                <c:pt idx="1">
                  <c:v>3489</c:v>
                </c:pt>
                <c:pt idx="2">
                  <c:v>3490</c:v>
                </c:pt>
              </c:numCache>
            </c:numRef>
          </c:val>
          <c:extLst>
            <c:ext xmlns:c16="http://schemas.microsoft.com/office/drawing/2014/chart" uri="{C3380CC4-5D6E-409C-BE32-E72D297353CC}">
              <c16:uniqueId val="{00000000-FE2A-493F-B8C1-B051E222501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9261</c:v>
                </c:pt>
                <c:pt idx="1">
                  <c:v>8559</c:v>
                </c:pt>
                <c:pt idx="2">
                  <c:v>7073</c:v>
                </c:pt>
              </c:numCache>
            </c:numRef>
          </c:val>
          <c:extLst>
            <c:ext xmlns:c16="http://schemas.microsoft.com/office/drawing/2014/chart" uri="{C3380CC4-5D6E-409C-BE32-E72D297353CC}">
              <c16:uniqueId val="{00000001-FE2A-493F-B8C1-B051E222501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6969</c:v>
                </c:pt>
                <c:pt idx="1">
                  <c:v>7279</c:v>
                </c:pt>
                <c:pt idx="2">
                  <c:v>7513</c:v>
                </c:pt>
              </c:numCache>
            </c:numRef>
          </c:val>
          <c:extLst>
            <c:ext xmlns:c16="http://schemas.microsoft.com/office/drawing/2014/chart" uri="{C3380CC4-5D6E-409C-BE32-E72D297353CC}">
              <c16:uniqueId val="{00000002-FE2A-493F-B8C1-B051E222501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{2F82E1E3-3C40-41C0-9E91-3C5A45C698B6}</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BA6E-41D5-8F9C-6F8ACC34854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{77F3B5B9-9AE1-4AC4-B7A7-587ED863D0A5}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A6E-41D5-8F9C-6F8ACC34854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{9080907B-3E6B-48DD-8541-6B78B2CBF9B2}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A6E-41D5-8F9C-6F8ACC34854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{47E487EC-1FDD-41C1-8D8F-1C58E29A9CE9}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A6E-41D5-8F9C-6F8ACC34854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{F53756CF-2E4C-470F-BF4F-D62D16F5363C}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A6E-41D5-8F9C-6F8ACC34854E}"/>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{31ED627A-0FEF-4E53-875F-7CE62AA0D8EF}</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BA6E-41D5-8F9C-6F8ACC34854E}"/>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{DDE15B4A-27F2-46A4-8C08-F19A146114B8}</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BA6E-41D5-8F9C-6F8ACC34854E}"/>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{AF2B9A2F-1924-49FF-A87A-BD6BBBDE4E1A}</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BA6E-41D5-8F9C-6F8ACC34854E}"/>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{12A706FA-6B2D-47F9-8FE7-0209F65562A3}</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BA6E-41D5-8F9C-6F8ACC34854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53</c:v>
                </c:pt>
                <c:pt idx="16">
                  <c:v>54.7</c:v>
                </c:pt>
                <c:pt idx="24">
                  <c:v>56.4</c:v>
                </c:pt>
                <c:pt idx="32">
                  <c:v>58</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BA6E-41D5-8F9C-6F8ACC34854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{0AC9B730-6E8C-4D21-84C2-9D362A914873}</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BA6E-41D5-8F9C-6F8ACC34854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{1778949A-4067-42D0-8DDE-F365762F942D}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A6E-41D5-8F9C-6F8ACC34854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{6AE85832-4DE9-4FC4-B3F9-39C8722710A9}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A6E-41D5-8F9C-6F8ACC34854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{93802413-9BA1-4785-BA92-08CF776502C3}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A6E-41D5-8F9C-6F8ACC34854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{BC276875-C5E1-4AC2-9D98-B682F6F2C048}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A6E-41D5-8F9C-6F8ACC34854E}"/>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{FB458254-3B38-4300-9BD3-3C71F94C6449}</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BA6E-41D5-8F9C-6F8ACC34854E}"/>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{B1C07612-DBC5-4BE8-93A9-7BF03AE9EF28}</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BA6E-41D5-8F9C-6F8ACC34854E}"/>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{C63D45FE-3602-4892-A36E-84EF4EE8BC8F}</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BA6E-41D5-8F9C-6F8ACC34854E}"/>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{4779E2D3-9ABB-4ED4-BB7A-9183A47E48D2}</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BA6E-41D5-8F9C-6F8ACC34854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58.6</c:v>
                </c:pt>
                <c:pt idx="16">
                  <c:v>58.3</c:v>
                </c:pt>
                <c:pt idx="24">
                  <c:v>59.6</c:v>
                </c:pt>
                <c:pt idx="32">
                  <c:v>60.5</c:v>
                </c:pt>
              </c:numCache>
            </c:numRef>
          </c:xVal>
          <c:yVal>
            <c:numRef>
              <c:f>公会計指標分析・財政指標組合せ分析表!$BP$55:$DC$55</c:f>
              <c:numCache>
                <c:formatCode>#,##0.0;"▲ "#,##0.0</c:formatCode>
                <c:ptCount val="40"/>
                <c:pt idx="8">
                  <c:v>32.799999999999997</c:v>
                </c:pt>
                <c:pt idx="16">
                  <c:v>54.6</c:v>
                </c:pt>
                <c:pt idx="24">
                  <c:v>53.2</c:v>
                </c:pt>
                <c:pt idx="32">
                  <c:v>47.9</c:v>
                </c:pt>
              </c:numCache>
            </c:numRef>
          </c:yVal>
          <c:smooth val="0"/>
          <c:extLst>
            <c:ext xmlns:c16="http://schemas.microsoft.com/office/drawing/2014/chart" uri="{C3380CC4-5D6E-409C-BE32-E72D297353CC}">
              <c16:uniqueId val="{00000013-BA6E-41D5-8F9C-6F8ACC34854E}"/>
            </c:ext>
          </c:extLst>
        </c:ser>
        <c:dLbls>
          <c:showLegendKey val="0"/>
          <c:showVal val="1"/>
          <c:showCatName val="0"/>
          <c:showSerName val="0"/>
          <c:showPercent val="0"/>
          <c:showBubbleSize val="0"/>
        </c:dLbls>
        <c:axId val="46179840"/>
        <c:axId val="46181760"/>
      </c:scatterChart>
      <c:valAx>
        <c:axId val="46179840"/>
        <c:scaling>
          <c:orientation val="minMax"/>
          <c:max val="60.7"/>
          <c:min val="58.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59"/>
          <c:min val="3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{5C065568-C7FA-453E-A38F-F410AA51EF58}</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0805-4C7B-B845-B70B1202E3F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{B48A1675-C329-4EF0-9C29-346D25C0242C}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805-4C7B-B845-B70B1202E3F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{6C78A3C0-DA78-49A3-B311-0174F99F5081}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805-4C7B-B845-B70B1202E3F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{8CA716C0-A4AE-47A1-8338-6D36DD037793}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805-4C7B-B845-B70B1202E3F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{47287E01-D4BA-451D-AC28-E89E0FBA5996}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805-4C7B-B845-B70B1202E3F4}"/>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{2F457976-5B15-4F38-815E-27C4212C8EDF}</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0805-4C7B-B845-B70B1202E3F4}"/>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{6555624F-3C41-4F18-A2D9-B9B0E832BA5B}</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0805-4C7B-B845-B70B1202E3F4}"/>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{5C9C5AF2-5E83-4EC0-8EF4-DBA1B503BCB9}</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0805-4C7B-B845-B70B1202E3F4}"/>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{C4925173-661F-48CC-AD10-9E81FE79E54B}</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0805-4C7B-B845-B70B1202E3F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10.1</c:v>
                </c:pt>
                <c:pt idx="8">
                  <c:v>9.1999999999999993</c:v>
                </c:pt>
                <c:pt idx="16">
                  <c:v>7.3</c:v>
                </c:pt>
                <c:pt idx="24">
                  <c:v>4.4000000000000004</c:v>
                </c:pt>
                <c:pt idx="32">
                  <c:v>0.8</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0805-4C7B-B845-B70B1202E3F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{29C45E05-CA7B-4AD7-A82F-C7E8A01F3ADC}</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0805-4C7B-B845-B70B1202E3F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{F216B408-5BBE-4AE9-8818-C92DCF00280F}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805-4C7B-B845-B70B1202E3F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{151077E9-DDCE-41FF-8D63-1E4B5FB12EEE}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805-4C7B-B845-B70B1202E3F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{87CF60B4-6A9E-4E09-BBAD-027703EB93E0}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805-4C7B-B845-B70B1202E3F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{1B2E39D3-32E4-4185-9AD4-7E8F06038075}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805-4C7B-B845-B70B1202E3F4}"/>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{3483E02F-A78E-4F15-834B-9AB274AD71A9}</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0805-4C7B-B845-B70B1202E3F4}"/>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{EE8B8E9A-959F-4BDF-9758-0858129B35FB}</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0805-4C7B-B845-B70B1202E3F4}"/>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{C20704CE-CD87-42F9-9053-62F53D33BE8C}</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0805-4C7B-B845-B70B1202E3F4}"/>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{EAD650FD-EBCB-49DB-82B1-A4D2B98AA05A}</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0805-4C7B-B845-B70B1202E3F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9.5</c:v>
                </c:pt>
                <c:pt idx="16">
                  <c:v>10</c:v>
                </c:pt>
                <c:pt idx="24">
                  <c:v>9.8000000000000007</c:v>
                </c:pt>
                <c:pt idx="32">
                  <c:v>9.6</c:v>
                </c:pt>
              </c:numCache>
            </c:numRef>
          </c:xVal>
          <c:yVal>
            <c:numRef>
              <c:f>公会計指標分析・財政指標組合せ分析表!$BP$77:$DC$77</c:f>
              <c:numCache>
                <c:formatCode>#,##0.0;"▲ "#,##0.0</c:formatCode>
                <c:ptCount val="40"/>
                <c:pt idx="0">
                  <c:v>33</c:v>
                </c:pt>
                <c:pt idx="8">
                  <c:v>32.799999999999997</c:v>
                </c:pt>
                <c:pt idx="16">
                  <c:v>54.6</c:v>
                </c:pt>
                <c:pt idx="24">
                  <c:v>53.2</c:v>
                </c:pt>
                <c:pt idx="32">
                  <c:v>47.9</c:v>
                </c:pt>
              </c:numCache>
            </c:numRef>
          </c:yVal>
          <c:smooth val="0"/>
          <c:extLst>
            <c:ext xmlns:c16="http://schemas.microsoft.com/office/drawing/2014/chart" uri="{C3380CC4-5D6E-409C-BE32-E72D297353CC}">
              <c16:uniqueId val="{00000013-0805-4C7B-B845-B70B1202E3F4}"/>
            </c:ext>
          </c:extLst>
        </c:ser>
        <c:dLbls>
          <c:showLegendKey val="0"/>
          <c:showVal val="1"/>
          <c:showCatName val="0"/>
          <c:showSerName val="0"/>
          <c:showPercent val="0"/>
          <c:showBubbleSize val="0"/>
        </c:dLbls>
        <c:axId val="84219776"/>
        <c:axId val="84234240"/>
      </c:scatterChart>
      <c:valAx>
        <c:axId val="84219776"/>
        <c:scaling>
          <c:orientation val="minMax"/>
          <c:max val="10.199999999999999"/>
          <c:min val="8.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59"/>
          <c:min val="3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長崎県南島原市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46,133
45,814
170.11
32,684,824
30,785,866
1,633,011
17,684,433
19,957,893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人口の減少や全国平均を上回る高齢化率（平成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年度末</a:t>
          </a:r>
          <a:r>
            <a:rPr kumimoji="1" lang="en-US" altLang="ja-JP" sz="1300">
              <a:latin typeface="ＭＳ Ｐゴシック" panose="020B0600070205080204" pitchFamily="50" charset="-128"/>
              <a:ea typeface="ＭＳ Ｐゴシック" panose="020B0600070205080204" pitchFamily="50" charset="-128"/>
            </a:rPr>
            <a:t>38.4</a:t>
          </a:r>
          <a:r>
            <a:rPr kumimoji="1" lang="ja-JP" altLang="en-US" sz="1300">
              <a:latin typeface="ＭＳ Ｐゴシック" panose="020B0600070205080204" pitchFamily="50" charset="-128"/>
              <a:ea typeface="ＭＳ Ｐゴシック" panose="020B0600070205080204" pitchFamily="50" charset="-128"/>
            </a:rPr>
            <a:t>％）に加え、長引く景気低迷による新規設備投資の抑制並びに雇用の低迷などにより財政基盤が弱く、類似団体平均をかなり下回っている。「行政改革大綱」に基づく「集中改革プラン」及び「財政計画」による、事業の選択と集中、効率の良い組織改革、人事管理の適正化、遊休財産の利活用、市税等の滞納徴収強化や自主財源確保など、更なる行財政改革に引き続き取り組み、財政基盤の強化に努める。 </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94192</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4153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144992</xdr:rowOff>
    </xdr:from>
    <xdr:to>
      <xdr:col>23</xdr:col>
      <xdr:colOff>133350</xdr:colOff>
      <xdr:row>44</xdr:row>
      <xdr:rowOff>144992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6887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652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124883</xdr:rowOff>
    </xdr:from>
    <xdr:to>
      <xdr:col>19</xdr:col>
      <xdr:colOff>133350</xdr:colOff>
      <xdr:row>44</xdr:row>
      <xdr:rowOff>144992</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6686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95902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124883</xdr:rowOff>
    </xdr:from>
    <xdr:to>
      <xdr:col>15</xdr:col>
      <xdr:colOff>82550</xdr:colOff>
      <xdr:row>44</xdr:row>
      <xdr:rowOff>124883</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668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124883</xdr:rowOff>
    </xdr:from>
    <xdr:to>
      <xdr:col>11</xdr:col>
      <xdr:colOff>31750</xdr:colOff>
      <xdr:row>44</xdr:row>
      <xdr:rowOff>124883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668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35577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86783</xdr:rowOff>
    </xdr:from>
    <xdr:to>
      <xdr:col>7</xdr:col>
      <xdr:colOff>31750</xdr:colOff>
      <xdr:row>40</xdr:row>
      <xdr:rowOff>16933</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27110</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94192</xdr:rowOff>
    </xdr:from>
    <xdr:to>
      <xdr:col>23</xdr:col>
      <xdr:colOff>184150</xdr:colOff>
      <xdr:row>45</xdr:row>
      <xdr:rowOff>24342</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6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161519</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533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94192</xdr:rowOff>
    </xdr:from>
    <xdr:to>
      <xdr:col>19</xdr:col>
      <xdr:colOff>184150</xdr:colOff>
      <xdr:row>45</xdr:row>
      <xdr:rowOff>24342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6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9119</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724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74083</xdr:rowOff>
    </xdr:from>
    <xdr:to>
      <xdr:col>15</xdr:col>
      <xdr:colOff>133350</xdr:colOff>
      <xdr:row>45</xdr:row>
      <xdr:rowOff>4233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160460</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74083</xdr:rowOff>
    </xdr:from>
    <xdr:to>
      <xdr:col>11</xdr:col>
      <xdr:colOff>82550</xdr:colOff>
      <xdr:row>45</xdr:row>
      <xdr:rowOff>4233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160460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74083</xdr:rowOff>
    </xdr:from>
    <xdr:to>
      <xdr:col>7</xdr:col>
      <xdr:colOff>31750</xdr:colOff>
      <xdr:row>45</xdr:row>
      <xdr:rowOff>4233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160460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定員適正化計画による職員数削減や地方債繰上償還による公債費の削減を図っていることにより、類似団体平均値を下回っているが、前年度と比較すると</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ポイント上昇している。引き続き集中改革プランに基づき、定員適正化並びに行財政改革への取組を通じて義務的経費の削減に努めるとともに、市税等の滞納徴収を強化するなど、財源の確保に努める。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133894</xdr:rowOff>
    </xdr:from>
    <xdr:to>
      <xdr:col>23</xdr:col>
      <xdr:colOff>133350</xdr:colOff>
      <xdr:row>66</xdr:row>
      <xdr:rowOff>134257</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077994"/>
          <a:ext cx="0" cy="1371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106334</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42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134257</xdr:rowOff>
    </xdr:from>
    <xdr:to>
      <xdr:col>24</xdr:col>
      <xdr:colOff>12700</xdr:colOff>
      <xdr:row>66</xdr:row>
      <xdr:rowOff>134257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44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48821</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82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133894</xdr:rowOff>
    </xdr:from>
    <xdr:to>
      <xdr:col>24</xdr:col>
      <xdr:colOff>12700</xdr:colOff>
      <xdr:row>58</xdr:row>
      <xdr:rowOff>133894</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0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58</xdr:row>
      <xdr:rowOff>123553</xdr:rowOff>
    </xdr:from>
    <xdr:to>
      <xdr:col>23</xdr:col>
      <xdr:colOff>133350</xdr:colOff>
      <xdr:row>59</xdr:row>
      <xdr:rowOff>41728</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114800" y="10067653"/>
          <a:ext cx="838200" cy="89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15620</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302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43543</xdr:rowOff>
    </xdr:from>
    <xdr:to>
      <xdr:col>23</xdr:col>
      <xdr:colOff>184150</xdr:colOff>
      <xdr:row>60</xdr:row>
      <xdr:rowOff>145143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123553</xdr:rowOff>
    </xdr:from>
    <xdr:to>
      <xdr:col>19</xdr:col>
      <xdr:colOff>133350</xdr:colOff>
      <xdr:row>58</xdr:row>
      <xdr:rowOff>140788</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3225800" y="1006765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15966</xdr:rowOff>
    </xdr:from>
    <xdr:to>
      <xdr:col>19</xdr:col>
      <xdr:colOff>184150</xdr:colOff>
      <xdr:row>60</xdr:row>
      <xdr:rowOff>117566</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102343</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389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140788</xdr:rowOff>
    </xdr:from>
    <xdr:to>
      <xdr:col>15</xdr:col>
      <xdr:colOff>82550</xdr:colOff>
      <xdr:row>59</xdr:row>
      <xdr:rowOff>3810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2336800" y="1008488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146050</xdr:rowOff>
    </xdr:from>
    <xdr:to>
      <xdr:col>15</xdr:col>
      <xdr:colOff>133350</xdr:colOff>
      <xdr:row>60</xdr:row>
      <xdr:rowOff>76200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60977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161472</xdr:rowOff>
    </xdr:from>
    <xdr:to>
      <xdr:col>11</xdr:col>
      <xdr:colOff>31750</xdr:colOff>
      <xdr:row>59</xdr:row>
      <xdr:rowOff>3810</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1447800" y="10105572"/>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15059</xdr:rowOff>
    </xdr:from>
    <xdr:to>
      <xdr:col>11</xdr:col>
      <xdr:colOff>82550</xdr:colOff>
      <xdr:row>59</xdr:row>
      <xdr:rowOff>116659</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130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101436</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216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169273</xdr:rowOff>
    </xdr:from>
    <xdr:to>
      <xdr:col>7</xdr:col>
      <xdr:colOff>31750</xdr:colOff>
      <xdr:row>59</xdr:row>
      <xdr:rowOff>99423</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11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84200</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199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58</xdr:row>
      <xdr:rowOff>162378</xdr:rowOff>
    </xdr:from>
    <xdr:to>
      <xdr:col>23</xdr:col>
      <xdr:colOff>184150</xdr:colOff>
      <xdr:row>59</xdr:row>
      <xdr:rowOff>92528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10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83655</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027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58</xdr:row>
      <xdr:rowOff>72753</xdr:rowOff>
    </xdr:from>
    <xdr:to>
      <xdr:col>19</xdr:col>
      <xdr:colOff>184150</xdr:colOff>
      <xdr:row>59</xdr:row>
      <xdr:rowOff>2903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016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13080</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97857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89988</xdr:rowOff>
    </xdr:from>
    <xdr:to>
      <xdr:col>15</xdr:col>
      <xdr:colOff>133350</xdr:colOff>
      <xdr:row>59</xdr:row>
      <xdr:rowOff>20138</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034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30315</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9802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58</xdr:row>
      <xdr:rowOff>124460</xdr:rowOff>
    </xdr:from>
    <xdr:to>
      <xdr:col>11</xdr:col>
      <xdr:colOff>82550</xdr:colOff>
      <xdr:row>59</xdr:row>
      <xdr:rowOff>54610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06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64787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983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110672</xdr:rowOff>
    </xdr:from>
    <xdr:to>
      <xdr:col>7</xdr:col>
      <xdr:colOff>31750</xdr:colOff>
      <xdr:row>59</xdr:row>
      <xdr:rowOff>40822</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05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50999</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982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[155,556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人当たりに対する金額は、類似団体平均を</a:t>
          </a:r>
          <a:r>
            <a:rPr kumimoji="1" lang="en-US" altLang="ja-JP" sz="1300">
              <a:latin typeface="ＭＳ Ｐゴシック" panose="020B0600070205080204" pitchFamily="50" charset="-128"/>
              <a:ea typeface="ＭＳ Ｐゴシック" panose="020B0600070205080204" pitchFamily="50" charset="-128"/>
            </a:rPr>
            <a:t>16,851</a:t>
          </a:r>
          <a:r>
            <a:rPr kumimoji="1" lang="ja-JP" altLang="en-US" sz="1300">
              <a:latin typeface="ＭＳ Ｐゴシック" panose="020B0600070205080204" pitchFamily="50" charset="-128"/>
              <a:ea typeface="ＭＳ Ｐゴシック" panose="020B0600070205080204" pitchFamily="50" charset="-128"/>
            </a:rPr>
            <a:t>円下回った。平成</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年の合併以降、人件費が要因となり類似団体平均値より高い水準だったが、定員適正化に取組んできた結果、平成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年度より類似団体平均値を下回っている。引き続き第</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次定員適正化計画により更なる人件費抑制を図るとともに、施設等の維持管理経費見直しなどの行財政改革を進め、コストの低減を図る。</a:t>
          </a: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73853</xdr:rowOff>
    </xdr:from>
    <xdr:to>
      <xdr:col>23</xdr:col>
      <xdr:colOff>133350</xdr:colOff>
      <xdr:row>88</xdr:row>
      <xdr:rowOff>144979</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961303"/>
          <a:ext cx="0" cy="12712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117056</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04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144979</xdr:rowOff>
    </xdr:from>
    <xdr:to>
      <xdr:col>24</xdr:col>
      <xdr:colOff>12700</xdr:colOff>
      <xdr:row>88</xdr:row>
      <xdr:rowOff>144979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32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160230</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04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73853</xdr:rowOff>
    </xdr:from>
    <xdr:to>
      <xdr:col>24</xdr:col>
      <xdr:colOff>12700</xdr:colOff>
      <xdr:row>81</xdr:row>
      <xdr:rowOff>73853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961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67813</xdr:rowOff>
    </xdr:from>
    <xdr:to>
      <xdr:col>23</xdr:col>
      <xdr:colOff>133350</xdr:colOff>
      <xdr:row>83</xdr:row>
      <xdr:rowOff>106542</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298163"/>
          <a:ext cx="838200" cy="38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129472</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359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157395</xdr:rowOff>
    </xdr:from>
    <xdr:to>
      <xdr:col>23</xdr:col>
      <xdr:colOff>184150</xdr:colOff>
      <xdr:row>84</xdr:row>
      <xdr:rowOff>87545</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38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67813</xdr:rowOff>
    </xdr:from>
    <xdr:to>
      <xdr:col>19</xdr:col>
      <xdr:colOff>133350</xdr:colOff>
      <xdr:row>83</xdr:row>
      <xdr:rowOff>70208</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3225800" y="14298163"/>
          <a:ext cx="889000" cy="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131251</xdr:rowOff>
    </xdr:from>
    <xdr:to>
      <xdr:col>19</xdr:col>
      <xdr:colOff>184150</xdr:colOff>
      <xdr:row>84</xdr:row>
      <xdr:rowOff>61401</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361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46178</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4479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60792</xdr:rowOff>
    </xdr:from>
    <xdr:to>
      <xdr:col>15</xdr:col>
      <xdr:colOff>82550</xdr:colOff>
      <xdr:row>83</xdr:row>
      <xdr:rowOff>70208</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291142"/>
          <a:ext cx="889000" cy="9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106824</xdr:rowOff>
    </xdr:from>
    <xdr:to>
      <xdr:col>15</xdr:col>
      <xdr:colOff>133350</xdr:colOff>
      <xdr:row>84</xdr:row>
      <xdr:rowOff>36974</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337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21751</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423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54125</xdr:rowOff>
    </xdr:from>
    <xdr:to>
      <xdr:col>11</xdr:col>
      <xdr:colOff>31750</xdr:colOff>
      <xdr:row>83</xdr:row>
      <xdr:rowOff>60792</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284475"/>
          <a:ext cx="889000" cy="6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46313</xdr:rowOff>
    </xdr:from>
    <xdr:to>
      <xdr:col>11</xdr:col>
      <xdr:colOff>82550</xdr:colOff>
      <xdr:row>83</xdr:row>
      <xdr:rowOff>147913</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276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132690</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363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103646</xdr:rowOff>
    </xdr:from>
    <xdr:to>
      <xdr:col>7</xdr:col>
      <xdr:colOff>31750</xdr:colOff>
      <xdr:row>83</xdr:row>
      <xdr:rowOff>33796</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162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43973</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931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55742</xdr:rowOff>
    </xdr:from>
    <xdr:to>
      <xdr:col>23</xdr:col>
      <xdr:colOff>184150</xdr:colOff>
      <xdr:row>83</xdr:row>
      <xdr:rowOff>157342</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286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72269</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131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17013</xdr:rowOff>
    </xdr:from>
    <xdr:to>
      <xdr:col>19</xdr:col>
      <xdr:colOff>184150</xdr:colOff>
      <xdr:row>83</xdr:row>
      <xdr:rowOff>118613</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247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128790</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016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19408</xdr:rowOff>
    </xdr:from>
    <xdr:to>
      <xdr:col>15</xdr:col>
      <xdr:colOff>133350</xdr:colOff>
      <xdr:row>83</xdr:row>
      <xdr:rowOff>121008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249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131185</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018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9992</xdr:rowOff>
    </xdr:from>
    <xdr:to>
      <xdr:col>11</xdr:col>
      <xdr:colOff>82550</xdr:colOff>
      <xdr:row>83</xdr:row>
      <xdr:rowOff>111592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240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121769</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009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3325</xdr:rowOff>
    </xdr:from>
    <xdr:to>
      <xdr:col>7</xdr:col>
      <xdr:colOff>31750</xdr:colOff>
      <xdr:row>83</xdr:row>
      <xdr:rowOff>104925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23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89702</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320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適正化計画による職員数適正化の着実な推進と、時間外勤務手当の縮減、社会福祉業務手当の廃止などを行い、給与水準の適正化に取組んできた結果、類似団体平均値と同水準にある。引き続き、これまでの取組を継続し、なお一層の給与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85573</xdr:rowOff>
    </xdr:from>
    <xdr:to>
      <xdr:col>81</xdr:col>
      <xdr:colOff>44450</xdr:colOff>
      <xdr:row>90</xdr:row>
      <xdr:rowOff>47777</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973023"/>
          <a:ext cx="0" cy="15052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19854</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45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47777</xdr:rowOff>
    </xdr:from>
    <xdr:to>
      <xdr:col>81</xdr:col>
      <xdr:colOff>133350</xdr:colOff>
      <xdr:row>90</xdr:row>
      <xdr:rowOff>47777</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478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500</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71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85573</xdr:rowOff>
    </xdr:from>
    <xdr:to>
      <xdr:col>81</xdr:col>
      <xdr:colOff>133350</xdr:colOff>
      <xdr:row>81</xdr:row>
      <xdr:rowOff>85573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97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33564</xdr:rowOff>
    </xdr:from>
    <xdr:to>
      <xdr:col>81</xdr:col>
      <xdr:colOff>44450</xdr:colOff>
      <xdr:row>87</xdr:row>
      <xdr:rowOff>45055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4949714"/>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137782</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882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165705</xdr:rowOff>
    </xdr:from>
    <xdr:to>
      <xdr:col>81</xdr:col>
      <xdr:colOff>95250</xdr:colOff>
      <xdr:row>87</xdr:row>
      <xdr:rowOff>95855</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91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159052</xdr:rowOff>
    </xdr:from>
    <xdr:to>
      <xdr:col>77</xdr:col>
      <xdr:colOff>44450</xdr:colOff>
      <xdr:row>87</xdr:row>
      <xdr:rowOff>45055</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903752"/>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5745</xdr:rowOff>
    </xdr:from>
    <xdr:to>
      <xdr:col>77</xdr:col>
      <xdr:colOff>95250</xdr:colOff>
      <xdr:row>87</xdr:row>
      <xdr:rowOff>107345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92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92122</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5008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159052</xdr:rowOff>
    </xdr:from>
    <xdr:to>
      <xdr:col>72</xdr:col>
      <xdr:colOff>203200</xdr:colOff>
      <xdr:row>87</xdr:row>
      <xdr:rowOff>10584</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903752"/>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17236</xdr:rowOff>
    </xdr:from>
    <xdr:to>
      <xdr:col>73</xdr:col>
      <xdr:colOff>44450</xdr:colOff>
      <xdr:row>87</xdr:row>
      <xdr:rowOff>118836</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9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103613</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136071</xdr:rowOff>
    </xdr:from>
    <xdr:to>
      <xdr:col>68</xdr:col>
      <xdr:colOff>152400</xdr:colOff>
      <xdr:row>87</xdr:row>
      <xdr:rowOff>10584</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880771"/>
          <a:ext cx="88900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5745</xdr:rowOff>
    </xdr:from>
    <xdr:to>
      <xdr:col>68</xdr:col>
      <xdr:colOff>203200</xdr:colOff>
      <xdr:row>87</xdr:row>
      <xdr:rowOff>107345</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92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92122</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5008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5745</xdr:rowOff>
    </xdr:from>
    <xdr:to>
      <xdr:col>64</xdr:col>
      <xdr:colOff>152400</xdr:colOff>
      <xdr:row>87</xdr:row>
      <xdr:rowOff>107345</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92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92122</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5008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154214</xdr:rowOff>
    </xdr:from>
    <xdr:to>
      <xdr:col>81</xdr:col>
      <xdr:colOff>95250</xdr:colOff>
      <xdr:row>87</xdr:row>
      <xdr:rowOff>84364</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170741</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165705</xdr:rowOff>
    </xdr:from>
    <xdr:to>
      <xdr:col>77</xdr:col>
      <xdr:colOff>95250</xdr:colOff>
      <xdr:row>87</xdr:row>
      <xdr:rowOff>95855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91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106032</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679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108252</xdr:rowOff>
    </xdr:from>
    <xdr:to>
      <xdr:col>73</xdr:col>
      <xdr:colOff>44450</xdr:colOff>
      <xdr:row>87</xdr:row>
      <xdr:rowOff>38402</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85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48579</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62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131234</xdr:rowOff>
    </xdr:from>
    <xdr:to>
      <xdr:col>68</xdr:col>
      <xdr:colOff>203200</xdr:colOff>
      <xdr:row>87</xdr:row>
      <xdr:rowOff>61384</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71561</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644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85271</xdr:rowOff>
    </xdr:from>
    <xdr:to>
      <xdr:col>64</xdr:col>
      <xdr:colOff>152400</xdr:colOff>
      <xdr:row>87</xdr:row>
      <xdr:rowOff>15421</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25598</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59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年の</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町の合併後、行財政基盤確立のため、職員数の削減に向けた定員適正化計画の実施に取組んだ結果、平成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年度より類似団体平均値を下回っている。引き続き、第</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次定員適正化計画に基づく職員数削減を実施し、より適正な定員管理に努める。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168366</xdr:rowOff>
    </xdr:from>
    <xdr:to>
      <xdr:col>81</xdr:col>
      <xdr:colOff>44450</xdr:colOff>
      <xdr:row>67</xdr:row>
      <xdr:rowOff>105289</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112466"/>
          <a:ext cx="0" cy="1479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77366</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64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105289</xdr:rowOff>
    </xdr:from>
    <xdr:to>
      <xdr:col>81</xdr:col>
      <xdr:colOff>133350</xdr:colOff>
      <xdr:row>67</xdr:row>
      <xdr:rowOff>105289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92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83293</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85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168366</xdr:rowOff>
    </xdr:from>
    <xdr:to>
      <xdr:col>81</xdr:col>
      <xdr:colOff>133350</xdr:colOff>
      <xdr:row>58</xdr:row>
      <xdr:rowOff>168366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11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155001</xdr:rowOff>
    </xdr:from>
    <xdr:to>
      <xdr:col>81</xdr:col>
      <xdr:colOff>44450</xdr:colOff>
      <xdr:row>61</xdr:row>
      <xdr:rowOff>171087</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613451"/>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36968</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6668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64891</xdr:rowOff>
    </xdr:from>
    <xdr:to>
      <xdr:col>81</xdr:col>
      <xdr:colOff>95250</xdr:colOff>
      <xdr:row>62</xdr:row>
      <xdr:rowOff>166491</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137764</xdr:rowOff>
    </xdr:from>
    <xdr:to>
      <xdr:col>77</xdr:col>
      <xdr:colOff>44450</xdr:colOff>
      <xdr:row>61</xdr:row>
      <xdr:rowOff>155001</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596214"/>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63742</xdr:rowOff>
    </xdr:from>
    <xdr:to>
      <xdr:col>77</xdr:col>
      <xdr:colOff>95250</xdr:colOff>
      <xdr:row>62</xdr:row>
      <xdr:rowOff>165342</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150119</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7800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119380</xdr:rowOff>
    </xdr:from>
    <xdr:to>
      <xdr:col>72</xdr:col>
      <xdr:colOff>203200</xdr:colOff>
      <xdr:row>61</xdr:row>
      <xdr:rowOff>137764</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577830"/>
          <a:ext cx="889000" cy="18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52251</xdr:rowOff>
    </xdr:from>
    <xdr:to>
      <xdr:col>73</xdr:col>
      <xdr:colOff>44450</xdr:colOff>
      <xdr:row>62</xdr:row>
      <xdr:rowOff>153851</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138628</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76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119380</xdr:rowOff>
    </xdr:from>
    <xdr:to>
      <xdr:col>68</xdr:col>
      <xdr:colOff>152400</xdr:colOff>
      <xdr:row>61</xdr:row>
      <xdr:rowOff>140063</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3512800" y="10577830"/>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149013</xdr:rowOff>
    </xdr:from>
    <xdr:to>
      <xdr:col>68</xdr:col>
      <xdr:colOff>203200</xdr:colOff>
      <xdr:row>62</xdr:row>
      <xdr:rowOff>79163</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63940</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117082</xdr:rowOff>
    </xdr:from>
    <xdr:to>
      <xdr:col>64</xdr:col>
      <xdr:colOff>152400</xdr:colOff>
      <xdr:row>61</xdr:row>
      <xdr:rowOff>47232</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40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57409</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172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120287</xdr:rowOff>
    </xdr:from>
    <xdr:to>
      <xdr:col>81</xdr:col>
      <xdr:colOff>95250</xdr:colOff>
      <xdr:row>62</xdr:row>
      <xdr:rowOff>50437</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57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136814</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423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104201</xdr:rowOff>
    </xdr:from>
    <xdr:to>
      <xdr:col>77</xdr:col>
      <xdr:colOff>95250</xdr:colOff>
      <xdr:row>62</xdr:row>
      <xdr:rowOff>34351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56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44528</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331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86964</xdr:rowOff>
    </xdr:from>
    <xdr:to>
      <xdr:col>73</xdr:col>
      <xdr:colOff>44450</xdr:colOff>
      <xdr:row>62</xdr:row>
      <xdr:rowOff>17114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545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27291</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314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68580</xdr:rowOff>
    </xdr:from>
    <xdr:to>
      <xdr:col>68</xdr:col>
      <xdr:colOff>203200</xdr:colOff>
      <xdr:row>61</xdr:row>
      <xdr:rowOff>170180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8907</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29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89263</xdr:rowOff>
    </xdr:from>
    <xdr:to>
      <xdr:col>64</xdr:col>
      <xdr:colOff>152400</xdr:colOff>
      <xdr:row>62</xdr:row>
      <xdr:rowOff>19413</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547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4190</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634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地方交付税や臨時財政対策債の減額はあるものの、地方債の繰上償還による地方債残高の削減により、前年度に比べ</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ポイント減少し、類似団体平均を</a:t>
          </a:r>
          <a:r>
            <a:rPr kumimoji="1" lang="en-US" altLang="ja-JP" sz="1300">
              <a:latin typeface="ＭＳ Ｐゴシック" panose="020B0600070205080204" pitchFamily="50" charset="-128"/>
              <a:ea typeface="ＭＳ Ｐゴシック" panose="020B0600070205080204" pitchFamily="50" charset="-128"/>
            </a:rPr>
            <a:t>8.8</a:t>
          </a:r>
          <a:r>
            <a:rPr kumimoji="1" lang="ja-JP" altLang="en-US" sz="1300">
              <a:latin typeface="ＭＳ Ｐゴシック" panose="020B0600070205080204" pitchFamily="50" charset="-128"/>
              <a:ea typeface="ＭＳ Ｐゴシック" panose="020B0600070205080204" pitchFamily="50" charset="-128"/>
            </a:rPr>
            <a:t>ポイント下回った。今後、し尿処理施設の整備等の大型事業の借入が控えており、地方債現在高の増加が見込まれることから、政策評価を踏まえ、「第</a:t>
          </a:r>
          <a:r>
            <a:rPr kumimoji="1" lang="en-US" altLang="ja-JP" sz="1300">
              <a:latin typeface="ＭＳ Ｐゴシック" panose="020B0600070205080204" pitchFamily="50" charset="-128"/>
              <a:ea typeface="ＭＳ Ｐゴシック" panose="020B0600070205080204" pitchFamily="50" charset="-128"/>
            </a:rPr>
            <a:t>Ⅱ</a:t>
          </a:r>
          <a:r>
            <a:rPr kumimoji="1" lang="ja-JP" altLang="en-US" sz="1300">
              <a:latin typeface="ＭＳ Ｐゴシック" panose="020B0600070205080204" pitchFamily="50" charset="-128"/>
              <a:ea typeface="ＭＳ Ｐゴシック" panose="020B0600070205080204" pitchFamily="50" charset="-128"/>
            </a:rPr>
            <a:t>期南島原市総合計画」に位置づけた重点プロジェクトを中心に財源を重点配分するとともに、財源確保については、地方債に過度な依存をすることのない財政運営に努める。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a:extLst>
            <a:ext uri="{FF2B5EF4-FFF2-40B4-BE49-F238E27FC236}">
              <a16:creationId xmlns:a16="http://schemas.microsoft.com/office/drawing/2014/main" id="{00000000-0008-0000-0300-00007A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24553</xdr:rowOff>
    </xdr:from>
    <xdr:to>
      <xdr:col>81</xdr:col>
      <xdr:colOff>44450</xdr:colOff>
      <xdr:row>44</xdr:row>
      <xdr:rowOff>80645</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7018000" y="6196753"/>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52722</xdr:rowOff>
    </xdr:from>
    <xdr:ext cx="762000" cy="259045"/>
    <xdr:sp macro="" textlink="">
      <xdr:nvSpPr>
        <xdr:cNvPr id="380" name="公債費負担の状況最小値テキスト">
          <a:extLst>
            <a:ext uri="{FF2B5EF4-FFF2-40B4-BE49-F238E27FC236}">
              <a16:creationId xmlns:a16="http://schemas.microsoft.com/office/drawing/2014/main" id="{00000000-0008-0000-0300-00007C010000}"/>
            </a:ext>
          </a:extLst>
        </xdr:cNvPr>
        <xdr:cNvSpPr txBox="1"/>
      </xdr:nvSpPr>
      <xdr:spPr>
        <a:xfrm>
          <a:off x="17106900" y="759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80645</xdr:rowOff>
    </xdr:from>
    <xdr:to>
      <xdr:col>81</xdr:col>
      <xdr:colOff>133350</xdr:colOff>
      <xdr:row>44</xdr:row>
      <xdr:rowOff>80645</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762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110930</xdr:rowOff>
    </xdr:from>
    <xdr:ext cx="762000" cy="259045"/>
    <xdr:sp macro="" textlink="">
      <xdr:nvSpPr>
        <xdr:cNvPr id="382" name="公債費負担の状況最大値テキスト">
          <a:extLst>
            <a:ext uri="{FF2B5EF4-FFF2-40B4-BE49-F238E27FC236}">
              <a16:creationId xmlns:a16="http://schemas.microsoft.com/office/drawing/2014/main" id="{00000000-0008-0000-0300-00007E010000}"/>
            </a:ext>
          </a:extLst>
        </xdr:cNvPr>
        <xdr:cNvSpPr txBox="1"/>
      </xdr:nvSpPr>
      <xdr:spPr>
        <a:xfrm>
          <a:off x="17106900" y="594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24553</xdr:rowOff>
    </xdr:from>
    <xdr:to>
      <xdr:col>81</xdr:col>
      <xdr:colOff>133350</xdr:colOff>
      <xdr:row>36</xdr:row>
      <xdr:rowOff>24553</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6196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24553</xdr:rowOff>
    </xdr:from>
    <xdr:to>
      <xdr:col>81</xdr:col>
      <xdr:colOff>44450</xdr:colOff>
      <xdr:row>36</xdr:row>
      <xdr:rowOff>96943</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6179800" y="6196753"/>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122784</xdr:rowOff>
    </xdr:from>
    <xdr:ext cx="762000" cy="259045"/>
    <xdr:sp macro="" textlink="">
      <xdr:nvSpPr>
        <xdr:cNvPr id="385" name="公債費負担の状況平均値テキスト">
          <a:extLst>
            <a:ext uri="{FF2B5EF4-FFF2-40B4-BE49-F238E27FC236}">
              <a16:creationId xmlns:a16="http://schemas.microsoft.com/office/drawing/2014/main" id="{00000000-0008-0000-0300-000081010000}"/>
            </a:ext>
          </a:extLst>
        </xdr:cNvPr>
        <xdr:cNvSpPr txBox="1"/>
      </xdr:nvSpPr>
      <xdr:spPr>
        <a:xfrm>
          <a:off x="17106900" y="62949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150707</xdr:rowOff>
    </xdr:from>
    <xdr:to>
      <xdr:col>81</xdr:col>
      <xdr:colOff>95250</xdr:colOff>
      <xdr:row>37</xdr:row>
      <xdr:rowOff>80857</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9672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96943</xdr:rowOff>
    </xdr:from>
    <xdr:to>
      <xdr:col>77</xdr:col>
      <xdr:colOff>44450</xdr:colOff>
      <xdr:row>36</xdr:row>
      <xdr:rowOff>155258</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5290800" y="6269143"/>
          <a:ext cx="889000" cy="58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154728</xdr:rowOff>
    </xdr:from>
    <xdr:to>
      <xdr:col>77</xdr:col>
      <xdr:colOff>95250</xdr:colOff>
      <xdr:row>37</xdr:row>
      <xdr:rowOff>84878</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129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69655</xdr:rowOff>
    </xdr:from>
    <xdr:ext cx="7366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798800" y="6413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155258</xdr:rowOff>
    </xdr:from>
    <xdr:to>
      <xdr:col>72</xdr:col>
      <xdr:colOff>203200</xdr:colOff>
      <xdr:row>37</xdr:row>
      <xdr:rowOff>22013</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4401800" y="6327458"/>
          <a:ext cx="889000" cy="38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158750</xdr:rowOff>
    </xdr:from>
    <xdr:to>
      <xdr:col>73</xdr:col>
      <xdr:colOff>44450</xdr:colOff>
      <xdr:row>37</xdr:row>
      <xdr:rowOff>88900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5240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73677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909800" y="64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22013</xdr:rowOff>
    </xdr:from>
    <xdr:to>
      <xdr:col>68</xdr:col>
      <xdr:colOff>152400</xdr:colOff>
      <xdr:row>37</xdr:row>
      <xdr:rowOff>40111</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3512800" y="6365663"/>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148696</xdr:rowOff>
    </xdr:from>
    <xdr:to>
      <xdr:col>68</xdr:col>
      <xdr:colOff>203200</xdr:colOff>
      <xdr:row>37</xdr:row>
      <xdr:rowOff>78846</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4351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63623</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020800" y="6407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128588</xdr:rowOff>
    </xdr:from>
    <xdr:to>
      <xdr:col>64</xdr:col>
      <xdr:colOff>152400</xdr:colOff>
      <xdr:row>37</xdr:row>
      <xdr:rowOff>58738</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3462000" y="6300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68915</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131800" y="6069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35</xdr:row>
      <xdr:rowOff>145203</xdr:rowOff>
    </xdr:from>
    <xdr:to>
      <xdr:col>81</xdr:col>
      <xdr:colOff>95250</xdr:colOff>
      <xdr:row>36</xdr:row>
      <xdr:rowOff>75353</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967200" y="6145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66480</xdr:rowOff>
    </xdr:from>
    <xdr:ext cx="762000" cy="259045"/>
    <xdr:sp macro="" textlink="">
      <xdr:nvSpPr>
        <xdr:cNvPr id="404" name="公債費負担の状況該当値テキスト">
          <a:extLst>
            <a:ext uri="{FF2B5EF4-FFF2-40B4-BE49-F238E27FC236}">
              <a16:creationId xmlns:a16="http://schemas.microsoft.com/office/drawing/2014/main" id="{00000000-0008-0000-0300-000094010000}"/>
            </a:ext>
          </a:extLst>
        </xdr:cNvPr>
        <xdr:cNvSpPr txBox="1"/>
      </xdr:nvSpPr>
      <xdr:spPr>
        <a:xfrm>
          <a:off x="17106900" y="6067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46143</xdr:rowOff>
    </xdr:from>
    <xdr:to>
      <xdr:col>77</xdr:col>
      <xdr:colOff>95250</xdr:colOff>
      <xdr:row>36</xdr:row>
      <xdr:rowOff>147743</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129000" y="621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34</xdr:row>
      <xdr:rowOff>157920</xdr:rowOff>
    </xdr:from>
    <xdr:ext cx="7366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798800" y="5987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104458</xdr:rowOff>
    </xdr:from>
    <xdr:to>
      <xdr:col>73</xdr:col>
      <xdr:colOff>44450</xdr:colOff>
      <xdr:row>37</xdr:row>
      <xdr:rowOff>34608</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5240000" y="6276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44785</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909800" y="6045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142663</xdr:rowOff>
    </xdr:from>
    <xdr:to>
      <xdr:col>68</xdr:col>
      <xdr:colOff>203200</xdr:colOff>
      <xdr:row>37</xdr:row>
      <xdr:rowOff>72813</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4351000" y="631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82990</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020800" y="6083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160761</xdr:rowOff>
    </xdr:from>
    <xdr:to>
      <xdr:col>64</xdr:col>
      <xdr:colOff>152400</xdr:colOff>
      <xdr:row>37</xdr:row>
      <xdr:rowOff>90911</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3462000" y="633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75688</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131800" y="641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繰上償還の財源として減債基金の取崩しによる充当可能基金の減額はあるが、計画的な繰上償還に伴う地方債残高の削減、財政調整基金など将来負担額の控除財源である基金残高の確保により改善がなされてきている。引き続き政策評価を踏まえ、「第</a:t>
          </a:r>
          <a:r>
            <a:rPr kumimoji="1" lang="en-US" altLang="ja-JP" sz="1300">
              <a:latin typeface="ＭＳ Ｐゴシック" panose="020B0600070205080204" pitchFamily="50" charset="-128"/>
              <a:ea typeface="ＭＳ Ｐゴシック" panose="020B0600070205080204" pitchFamily="50" charset="-128"/>
            </a:rPr>
            <a:t>Ⅱ</a:t>
          </a:r>
          <a:r>
            <a:rPr kumimoji="1" lang="ja-JP" altLang="en-US" sz="1300">
              <a:latin typeface="ＭＳ Ｐゴシック" panose="020B0600070205080204" pitchFamily="50" charset="-128"/>
              <a:ea typeface="ＭＳ Ｐゴシック" panose="020B0600070205080204" pitchFamily="50" charset="-128"/>
            </a:rPr>
            <a:t>期南島原市総合計画」に位置づけた重点プロジェクトを中心に財源を重点配分し、市民サービスの充実を図るとともに、財源確保については、過度な地方債依存とならない財政運営に努め、定員適正化など行財政改革に取組み健全な行政運営に努める。</a:t>
          </a:r>
        </a:p>
      </xdr:txBody>
    </xdr:sp>
    <xdr:clientData/>
  </xdr:twoCellAnchor>
  <xdr:oneCellAnchor>
    <xdr:from>
      <xdr:col>61</xdr:col>
      <xdr:colOff>6350</xdr:colOff>
      <xdr:row>10</xdr:row>
      <xdr:rowOff>63500</xdr:rowOff>
    </xdr:from>
    <xdr:ext cx="298543" cy="225703"/>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a:extLst>
            <a:ext uri="{FF2B5EF4-FFF2-40B4-BE49-F238E27FC236}">
              <a16:creationId xmlns:a16="http://schemas.microsoft.com/office/drawing/2014/main" id="{00000000-0008-0000-0300-0000B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58746</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7018000" y="2313214"/>
          <a:ext cx="0" cy="15174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30823</xdr:rowOff>
    </xdr:from>
    <xdr:ext cx="762000" cy="259045"/>
    <xdr:sp macro="" textlink="">
      <xdr:nvSpPr>
        <xdr:cNvPr id="444" name="将来負担の状況最小値テキスト">
          <a:extLst>
            <a:ext uri="{FF2B5EF4-FFF2-40B4-BE49-F238E27FC236}">
              <a16:creationId xmlns:a16="http://schemas.microsoft.com/office/drawing/2014/main" id="{00000000-0008-0000-0300-0000BC010000}"/>
            </a:ext>
          </a:extLst>
        </xdr:cNvPr>
        <xdr:cNvSpPr txBox="1"/>
      </xdr:nvSpPr>
      <xdr:spPr>
        <a:xfrm>
          <a:off x="17106900" y="3802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58746</xdr:rowOff>
    </xdr:from>
    <xdr:to>
      <xdr:col>81</xdr:col>
      <xdr:colOff>133350</xdr:colOff>
      <xdr:row>22</xdr:row>
      <xdr:rowOff>58746</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383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6" name="将来負担の状況最大値テキスト">
          <a:extLst>
            <a:ext uri="{FF2B5EF4-FFF2-40B4-BE49-F238E27FC236}">
              <a16:creationId xmlns:a16="http://schemas.microsoft.com/office/drawing/2014/main" id="{00000000-0008-0000-0300-0000BE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170759</xdr:rowOff>
    </xdr:from>
    <xdr:ext cx="762000" cy="259045"/>
    <xdr:sp macro="" textlink="">
      <xdr:nvSpPr>
        <xdr:cNvPr id="448" name="将来負担の状況平均値テキスト">
          <a:extLst>
            <a:ext uri="{FF2B5EF4-FFF2-40B4-BE49-F238E27FC236}">
              <a16:creationId xmlns:a16="http://schemas.microsoft.com/office/drawing/2014/main" id="{00000000-0008-0000-0300-0000C0010000}"/>
            </a:ext>
          </a:extLst>
        </xdr:cNvPr>
        <xdr:cNvSpPr txBox="1"/>
      </xdr:nvSpPr>
      <xdr:spPr>
        <a:xfrm>
          <a:off x="17106900" y="2399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27232</xdr:rowOff>
    </xdr:from>
    <xdr:to>
      <xdr:col>81</xdr:col>
      <xdr:colOff>95250</xdr:colOff>
      <xdr:row>14</xdr:row>
      <xdr:rowOff>128832</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967200" y="242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45502</xdr:rowOff>
    </xdr:from>
    <xdr:to>
      <xdr:col>77</xdr:col>
      <xdr:colOff>95250</xdr:colOff>
      <xdr:row>14</xdr:row>
      <xdr:rowOff>147102</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129000" y="244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157279</xdr:rowOff>
    </xdr:from>
    <xdr:ext cx="7366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798800" y="22146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50328</xdr:rowOff>
    </xdr:from>
    <xdr:to>
      <xdr:col>73</xdr:col>
      <xdr:colOff>44450</xdr:colOff>
      <xdr:row>14</xdr:row>
      <xdr:rowOff>151928</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45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162105</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21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146631</xdr:rowOff>
    </xdr:from>
    <xdr:to>
      <xdr:col>68</xdr:col>
      <xdr:colOff>203200</xdr:colOff>
      <xdr:row>14</xdr:row>
      <xdr:rowOff>76781</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4351000" y="2375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86958</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144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147320</xdr:rowOff>
    </xdr:from>
    <xdr:to>
      <xdr:col>64</xdr:col>
      <xdr:colOff>152400</xdr:colOff>
      <xdr:row>14</xdr:row>
      <xdr:rowOff>77470</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462000" y="237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87647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145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長崎県南島原市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46,133
45,814
170.11
32,684,824
30,785,866
1,633,011
17,684,433
19,957,893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年の合併以降、集中改革プランに掲げた定員適正化計画により職員数削減に努めた結果、類似団体平均値を</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ポイント下回ったが、前年度と比較すると</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ポイント増加している。これは、繰上償還による公債費の減少により、結果として人件費の経常収支比率が前年度よりも高くなったためである。引き続き、第</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次定員適正化計画に基づく職員数削減など行財政改革への取組により人件費の削減に努める。 </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85852</xdr:rowOff>
    </xdr:from>
    <xdr:to>
      <xdr:col>24</xdr:col>
      <xdr:colOff>25400</xdr:colOff>
      <xdr:row>40</xdr:row>
      <xdr:rowOff>8128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15152"/>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151655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8128</xdr:rowOff>
    </xdr:from>
    <xdr:to>
      <xdr:col>24</xdr:col>
      <xdr:colOff>114300</xdr:colOff>
      <xdr:row>40</xdr:row>
      <xdr:rowOff>8128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779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85852</xdr:rowOff>
    </xdr:from>
    <xdr:to>
      <xdr:col>24</xdr:col>
      <xdr:colOff>114300</xdr:colOff>
      <xdr:row>34</xdr:row>
      <xdr:rowOff>85852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145288</xdr:rowOff>
    </xdr:from>
    <xdr:to>
      <xdr:col>24</xdr:col>
      <xdr:colOff>25400</xdr:colOff>
      <xdr:row>36</xdr:row>
      <xdr:rowOff>168148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31748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135145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307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163068</xdr:rowOff>
    </xdr:from>
    <xdr:to>
      <xdr:col>24</xdr:col>
      <xdr:colOff>76200</xdr:colOff>
      <xdr:row>37</xdr:row>
      <xdr:rowOff>93218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122428</xdr:rowOff>
    </xdr:from>
    <xdr:to>
      <xdr:col>19</xdr:col>
      <xdr:colOff>187325</xdr:colOff>
      <xdr:row>36</xdr:row>
      <xdr:rowOff>145288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29462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153924</xdr:rowOff>
    </xdr:from>
    <xdr:to>
      <xdr:col>20</xdr:col>
      <xdr:colOff>38100</xdr:colOff>
      <xdr:row>37</xdr:row>
      <xdr:rowOff>84074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68851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104140</xdr:rowOff>
    </xdr:from>
    <xdr:to>
      <xdr:col>15</xdr:col>
      <xdr:colOff>98425</xdr:colOff>
      <xdr:row>36</xdr:row>
      <xdr:rowOff>122428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27634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149352</xdr:rowOff>
    </xdr:from>
    <xdr:to>
      <xdr:col>15</xdr:col>
      <xdr:colOff>149225</xdr:colOff>
      <xdr:row>37</xdr:row>
      <xdr:rowOff>79502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64279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104140</xdr:rowOff>
    </xdr:from>
    <xdr:to>
      <xdr:col>11</xdr:col>
      <xdr:colOff>9525</xdr:colOff>
      <xdr:row>36</xdr:row>
      <xdr:rowOff>145288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27634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94488</xdr:rowOff>
    </xdr:from>
    <xdr:to>
      <xdr:col>11</xdr:col>
      <xdr:colOff>60325</xdr:colOff>
      <xdr:row>37</xdr:row>
      <xdr:rowOff>24638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9415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57912</xdr:rowOff>
    </xdr:from>
    <xdr:to>
      <xdr:col>6</xdr:col>
      <xdr:colOff>171450</xdr:colOff>
      <xdr:row>36</xdr:row>
      <xdr:rowOff>159512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169689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117348</xdr:rowOff>
    </xdr:from>
    <xdr:to>
      <xdr:col>24</xdr:col>
      <xdr:colOff>76200</xdr:colOff>
      <xdr:row>37</xdr:row>
      <xdr:rowOff>47498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133875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13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94488</xdr:rowOff>
    </xdr:from>
    <xdr:to>
      <xdr:col>20</xdr:col>
      <xdr:colOff>38100</xdr:colOff>
      <xdr:row>37</xdr:row>
      <xdr:rowOff>24638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34815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35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71628</xdr:rowOff>
    </xdr:from>
    <xdr:to>
      <xdr:col>15</xdr:col>
      <xdr:colOff>149225</xdr:colOff>
      <xdr:row>37</xdr:row>
      <xdr:rowOff>1778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11955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53340</xdr:rowOff>
    </xdr:from>
    <xdr:to>
      <xdr:col>11</xdr:col>
      <xdr:colOff>60325</xdr:colOff>
      <xdr:row>36</xdr:row>
      <xdr:rowOff>154940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165117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94488</xdr:rowOff>
    </xdr:from>
    <xdr:to>
      <xdr:col>6</xdr:col>
      <xdr:colOff>171450</xdr:colOff>
      <xdr:row>37</xdr:row>
      <xdr:rowOff>24638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9415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地方交付税や臨時財政対策債の減少はあるものの、既存経費の見直しや事務の合理化、執行方法の改善等により、前年度数値を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ポイント下回り、類似団体平均値を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ポイント下回った。今後も順次事務の合理化等により費用の削減に努めるとともに、施設等の維持管理経費見直しなどの行財政改革を進め、コストの低減を図る。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143329</xdr:rowOff>
    </xdr:from>
    <xdr:to>
      <xdr:col>82</xdr:col>
      <xdr:colOff>107950</xdr:colOff>
      <xdr:row>21</xdr:row>
      <xdr:rowOff>113393</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00729"/>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85470</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8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113393</xdr:rowOff>
    </xdr:from>
    <xdr:to>
      <xdr:col>82</xdr:col>
      <xdr:colOff>196850</xdr:colOff>
      <xdr:row>21</xdr:row>
      <xdr:rowOff>113393</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1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58256</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4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143329</xdr:rowOff>
    </xdr:from>
    <xdr:to>
      <xdr:col>82</xdr:col>
      <xdr:colOff>196850</xdr:colOff>
      <xdr:row>12</xdr:row>
      <xdr:rowOff>143329</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0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34471</xdr:rowOff>
    </xdr:from>
    <xdr:to>
      <xdr:col>82</xdr:col>
      <xdr:colOff>107950</xdr:colOff>
      <xdr:row>16</xdr:row>
      <xdr:rowOff>45357</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777671"/>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2013</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916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29936</xdr:rowOff>
    </xdr:from>
    <xdr:to>
      <xdr:col>82</xdr:col>
      <xdr:colOff>158750</xdr:colOff>
      <xdr:row>17</xdr:row>
      <xdr:rowOff>131536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1814</xdr:rowOff>
    </xdr:from>
    <xdr:to>
      <xdr:col>78</xdr:col>
      <xdr:colOff>69850</xdr:colOff>
      <xdr:row>16</xdr:row>
      <xdr:rowOff>45357</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745014"/>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8164</xdr:rowOff>
    </xdr:from>
    <xdr:to>
      <xdr:col>78</xdr:col>
      <xdr:colOff>120650</xdr:colOff>
      <xdr:row>17</xdr:row>
      <xdr:rowOff>109764</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94541</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3009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86179</xdr:rowOff>
    </xdr:from>
    <xdr:to>
      <xdr:col>73</xdr:col>
      <xdr:colOff>180975</xdr:colOff>
      <xdr:row>16</xdr:row>
      <xdr:rowOff>1814</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657929"/>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136071</xdr:rowOff>
    </xdr:from>
    <xdr:to>
      <xdr:col>74</xdr:col>
      <xdr:colOff>31750</xdr:colOff>
      <xdr:row>17</xdr:row>
      <xdr:rowOff>66221</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50998</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96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86179</xdr:rowOff>
    </xdr:from>
    <xdr:to>
      <xdr:col>69</xdr:col>
      <xdr:colOff>92075</xdr:colOff>
      <xdr:row>15</xdr:row>
      <xdr:rowOff>86179</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6579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114300</xdr:rowOff>
    </xdr:from>
    <xdr:to>
      <xdr:col>69</xdr:col>
      <xdr:colOff>142875</xdr:colOff>
      <xdr:row>17</xdr:row>
      <xdr:rowOff>44450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29227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43543</xdr:rowOff>
    </xdr:from>
    <xdr:to>
      <xdr:col>65</xdr:col>
      <xdr:colOff>53975</xdr:colOff>
      <xdr:row>18</xdr:row>
      <xdr:rowOff>145143</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12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129920</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21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155121</xdr:rowOff>
    </xdr:from>
    <xdr:to>
      <xdr:col>82</xdr:col>
      <xdr:colOff>158750</xdr:colOff>
      <xdr:row>16</xdr:row>
      <xdr:rowOff>85271</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72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198</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57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166007</xdr:rowOff>
    </xdr:from>
    <xdr:to>
      <xdr:col>78</xdr:col>
      <xdr:colOff>120650</xdr:colOff>
      <xdr:row>16</xdr:row>
      <xdr:rowOff>96157</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7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106334</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506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122464</xdr:rowOff>
    </xdr:from>
    <xdr:to>
      <xdr:col>74</xdr:col>
      <xdr:colOff>31750</xdr:colOff>
      <xdr:row>16</xdr:row>
      <xdr:rowOff>52614</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69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62791</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35379</xdr:rowOff>
    </xdr:from>
    <xdr:to>
      <xdr:col>69</xdr:col>
      <xdr:colOff>142875</xdr:colOff>
      <xdr:row>15</xdr:row>
      <xdr:rowOff>136979</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60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147156</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35379</xdr:rowOff>
    </xdr:from>
    <xdr:to>
      <xdr:col>65</xdr:col>
      <xdr:colOff>53975</xdr:colOff>
      <xdr:row>15</xdr:row>
      <xdr:rowOff>136979</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60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147156</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臨時福祉給付金（経済対策分）や施設型給付事業費などの減により、前年度数値を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ポイント下回り、類似団体平均値を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ポイント下回った。引き続き、財政改革への取組を通じて費用の削減に努めるとともに、資格審査等の適正化など経常経費の削減に努める。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26307</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080500"/>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169834</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5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26307</xdr:rowOff>
    </xdr:from>
    <xdr:to>
      <xdr:col>24</xdr:col>
      <xdr:colOff>114300</xdr:colOff>
      <xdr:row>61</xdr:row>
      <xdr:rowOff>26307</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484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34472</xdr:rowOff>
    </xdr:from>
    <xdr:to>
      <xdr:col>24</xdr:col>
      <xdr:colOff>25400</xdr:colOff>
      <xdr:row>56</xdr:row>
      <xdr:rowOff>56243</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635672"/>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45357</xdr:rowOff>
    </xdr:from>
    <xdr:to>
      <xdr:col>19</xdr:col>
      <xdr:colOff>187325</xdr:colOff>
      <xdr:row>56</xdr:row>
      <xdr:rowOff>56243</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6465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117220</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37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34472</xdr:rowOff>
    </xdr:from>
    <xdr:to>
      <xdr:col>15</xdr:col>
      <xdr:colOff>98425</xdr:colOff>
      <xdr:row>56</xdr:row>
      <xdr:rowOff>45357</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6356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144235</xdr:rowOff>
    </xdr:from>
    <xdr:to>
      <xdr:col>15</xdr:col>
      <xdr:colOff>149225</xdr:colOff>
      <xdr:row>56</xdr:row>
      <xdr:rowOff>74385</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84562</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97065</xdr:rowOff>
    </xdr:from>
    <xdr:to>
      <xdr:col>11</xdr:col>
      <xdr:colOff>9525</xdr:colOff>
      <xdr:row>56</xdr:row>
      <xdr:rowOff>34472</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526815"/>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57150</xdr:rowOff>
    </xdr:from>
    <xdr:to>
      <xdr:col>11</xdr:col>
      <xdr:colOff>60325</xdr:colOff>
      <xdr:row>55</xdr:row>
      <xdr:rowOff>158750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168927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111578</xdr:rowOff>
    </xdr:from>
    <xdr:to>
      <xdr:col>6</xdr:col>
      <xdr:colOff>171450</xdr:colOff>
      <xdr:row>56</xdr:row>
      <xdr:rowOff>41728</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26505</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155122</xdr:rowOff>
    </xdr:from>
    <xdr:to>
      <xdr:col>24</xdr:col>
      <xdr:colOff>76200</xdr:colOff>
      <xdr:row>56</xdr:row>
      <xdr:rowOff>85272</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199</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5443</xdr:rowOff>
    </xdr:from>
    <xdr:to>
      <xdr:col>20</xdr:col>
      <xdr:colOff>38100</xdr:colOff>
      <xdr:row>56</xdr:row>
      <xdr:rowOff>107043</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91820</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693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166007</xdr:rowOff>
    </xdr:from>
    <xdr:to>
      <xdr:col>15</xdr:col>
      <xdr:colOff>149225</xdr:colOff>
      <xdr:row>56</xdr:row>
      <xdr:rowOff>96157</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80934</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155122</xdr:rowOff>
    </xdr:from>
    <xdr:to>
      <xdr:col>11</xdr:col>
      <xdr:colOff>60325</xdr:colOff>
      <xdr:row>56</xdr:row>
      <xdr:rowOff>85272</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70049</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67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46265</xdr:rowOff>
    </xdr:from>
    <xdr:to>
      <xdr:col>6</xdr:col>
      <xdr:colOff>171450</xdr:colOff>
      <xdr:row>55</xdr:row>
      <xdr:rowOff>147865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158042</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簡易水道事業特別会計が平成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年度より公営企業会計へ移行したことにより、繰出金は減少したが、維持補修費の増加および地方交付税や臨時財政対策債の減少により、前年度数値を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ポイント上回った。類似団体平均値と比較すると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ポイント下回っている状況ではあるが、今後更に、水道事業会計や下水道事業会計については、独立採算の原則に基づき、料金の適正化や維持管理経費等の見直しを行い、経費の節減に努める。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60</xdr:row>
      <xdr:rowOff>156391</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189357"/>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128468</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15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156391</xdr:rowOff>
    </xdr:from>
    <xdr:to>
      <xdr:col>82</xdr:col>
      <xdr:colOff>196850</xdr:colOff>
      <xdr:row>60</xdr:row>
      <xdr:rowOff>156391</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4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158024</xdr:rowOff>
    </xdr:from>
    <xdr:to>
      <xdr:col>82</xdr:col>
      <xdr:colOff>107950</xdr:colOff>
      <xdr:row>56</xdr:row>
      <xdr:rowOff>12700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587774"/>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25417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105773</xdr:rowOff>
    </xdr:from>
    <xdr:to>
      <xdr:col>78</xdr:col>
      <xdr:colOff>69850</xdr:colOff>
      <xdr:row>55</xdr:row>
      <xdr:rowOff>158024</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535523"/>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59872</xdr:rowOff>
    </xdr:from>
    <xdr:to>
      <xdr:col>78</xdr:col>
      <xdr:colOff>120650</xdr:colOff>
      <xdr:row>56</xdr:row>
      <xdr:rowOff>161472</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146249</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92710</xdr:rowOff>
    </xdr:from>
    <xdr:to>
      <xdr:col>73</xdr:col>
      <xdr:colOff>180975</xdr:colOff>
      <xdr:row>55</xdr:row>
      <xdr:rowOff>105773</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952246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46809</xdr:rowOff>
    </xdr:from>
    <xdr:to>
      <xdr:col>74</xdr:col>
      <xdr:colOff>31750</xdr:colOff>
      <xdr:row>56</xdr:row>
      <xdr:rowOff>148409</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133186</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734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46990</xdr:rowOff>
    </xdr:from>
    <xdr:to>
      <xdr:col>69</xdr:col>
      <xdr:colOff>92075</xdr:colOff>
      <xdr:row>55</xdr:row>
      <xdr:rowOff>92710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94767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166007</xdr:rowOff>
    </xdr:from>
    <xdr:to>
      <xdr:col>69</xdr:col>
      <xdr:colOff>142875</xdr:colOff>
      <xdr:row>56</xdr:row>
      <xdr:rowOff>96157</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80934</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61504</xdr:rowOff>
    </xdr:from>
    <xdr:to>
      <xdr:col>65</xdr:col>
      <xdr:colOff>53975</xdr:colOff>
      <xdr:row>55</xdr:row>
      <xdr:rowOff>163104</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49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147881</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577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133350</xdr:rowOff>
    </xdr:from>
    <xdr:to>
      <xdr:col>82</xdr:col>
      <xdr:colOff>158750</xdr:colOff>
      <xdr:row>56</xdr:row>
      <xdr:rowOff>63500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149877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107224</xdr:rowOff>
    </xdr:from>
    <xdr:to>
      <xdr:col>78</xdr:col>
      <xdr:colOff>120650</xdr:colOff>
      <xdr:row>56</xdr:row>
      <xdr:rowOff>37374</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536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47551</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3058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54973</xdr:rowOff>
    </xdr:from>
    <xdr:to>
      <xdr:col>74</xdr:col>
      <xdr:colOff>31750</xdr:colOff>
      <xdr:row>55</xdr:row>
      <xdr:rowOff>156573</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484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166750</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253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41910</xdr:rowOff>
    </xdr:from>
    <xdr:to>
      <xdr:col>69</xdr:col>
      <xdr:colOff>142875</xdr:colOff>
      <xdr:row>55</xdr:row>
      <xdr:rowOff>143510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153687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167640</xdr:rowOff>
    </xdr:from>
    <xdr:to>
      <xdr:col>65</xdr:col>
      <xdr:colOff>53975</xdr:colOff>
      <xdr:row>55</xdr:row>
      <xdr:rowOff>97790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107967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一部事務組合負担金などの増加や経常一財の減少に併せ、簡易水道事業特別会計が平成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年度より公営企業会計へ移行したことにより、前年度数値を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ポイント上回り、これまで下回っていた類似団体平均値を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ポイント上回る結果となった。引き続き、政策評価制度における点検・評価の実施により補助金等の見直しを行うとともに、明確な基準設定を行うなど事業の見直しにより、経費の縮減に努める。</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88138</xdr:rowOff>
    </xdr:from>
    <xdr:to>
      <xdr:col>82</xdr:col>
      <xdr:colOff>107950</xdr:colOff>
      <xdr:row>39</xdr:row>
      <xdr:rowOff>92710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745988"/>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64787</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92710</xdr:rowOff>
    </xdr:from>
    <xdr:to>
      <xdr:col>82</xdr:col>
      <xdr:colOff>196850</xdr:colOff>
      <xdr:row>39</xdr:row>
      <xdr:rowOff>92710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3065</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48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88138</xdr:rowOff>
    </xdr:from>
    <xdr:to>
      <xdr:col>82</xdr:col>
      <xdr:colOff>196850</xdr:colOff>
      <xdr:row>33</xdr:row>
      <xdr:rowOff>88138</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745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161290</xdr:rowOff>
    </xdr:from>
    <xdr:to>
      <xdr:col>82</xdr:col>
      <xdr:colOff>107950</xdr:colOff>
      <xdr:row>36</xdr:row>
      <xdr:rowOff>149860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616204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37863</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038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21336</xdr:rowOff>
    </xdr:from>
    <xdr:to>
      <xdr:col>82</xdr:col>
      <xdr:colOff>158750</xdr:colOff>
      <xdr:row>36</xdr:row>
      <xdr:rowOff>122936</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156718</xdr:rowOff>
    </xdr:from>
    <xdr:to>
      <xdr:col>78</xdr:col>
      <xdr:colOff>69850</xdr:colOff>
      <xdr:row>35</xdr:row>
      <xdr:rowOff>161290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15746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3048</xdr:rowOff>
    </xdr:from>
    <xdr:to>
      <xdr:col>78</xdr:col>
      <xdr:colOff>120650</xdr:colOff>
      <xdr:row>36</xdr:row>
      <xdr:rowOff>104648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89425</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261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156718</xdr:rowOff>
    </xdr:from>
    <xdr:to>
      <xdr:col>73</xdr:col>
      <xdr:colOff>180975</xdr:colOff>
      <xdr:row>36</xdr:row>
      <xdr:rowOff>12700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61574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160782</xdr:rowOff>
    </xdr:from>
    <xdr:to>
      <xdr:col>74</xdr:col>
      <xdr:colOff>31750</xdr:colOff>
      <xdr:row>36</xdr:row>
      <xdr:rowOff>90932</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75709</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147574</xdr:rowOff>
    </xdr:from>
    <xdr:to>
      <xdr:col>69</xdr:col>
      <xdr:colOff>92075</xdr:colOff>
      <xdr:row>36</xdr:row>
      <xdr:rowOff>12700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614832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7620</xdr:rowOff>
    </xdr:from>
    <xdr:to>
      <xdr:col>69</xdr:col>
      <xdr:colOff>142875</xdr:colOff>
      <xdr:row>36</xdr:row>
      <xdr:rowOff>109220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93997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44196</xdr:rowOff>
    </xdr:from>
    <xdr:to>
      <xdr:col>65</xdr:col>
      <xdr:colOff>53975</xdr:colOff>
      <xdr:row>36</xdr:row>
      <xdr:rowOff>145796</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130573</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99060</xdr:rowOff>
    </xdr:from>
    <xdr:to>
      <xdr:col>82</xdr:col>
      <xdr:colOff>158750</xdr:colOff>
      <xdr:row>37</xdr:row>
      <xdr:rowOff>29210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71137</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110490</xdr:rowOff>
    </xdr:from>
    <xdr:to>
      <xdr:col>78</xdr:col>
      <xdr:colOff>120650</xdr:colOff>
      <xdr:row>36</xdr:row>
      <xdr:rowOff>40640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50817</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5880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105918</xdr:rowOff>
    </xdr:from>
    <xdr:to>
      <xdr:col>74</xdr:col>
      <xdr:colOff>31750</xdr:colOff>
      <xdr:row>36</xdr:row>
      <xdr:rowOff>36068</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46245</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133350</xdr:rowOff>
    </xdr:from>
    <xdr:to>
      <xdr:col>69</xdr:col>
      <xdr:colOff>142875</xdr:colOff>
      <xdr:row>36</xdr:row>
      <xdr:rowOff>63500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73677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96774</xdr:rowOff>
    </xdr:from>
    <xdr:to>
      <xdr:col>65</xdr:col>
      <xdr:colOff>53975</xdr:colOff>
      <xdr:row>36</xdr:row>
      <xdr:rowOff>26924</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37101</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586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年度及び平成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年度に繰上償還を行い、後年度の公債費の抑制を図った結果、前年度数値を</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ポイント下回り、類似団体平均値を</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ポイント下回った。平成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年度からの推移を見ると改善傾向にあるため、引き続き財政計画に沿った繰上償還を計画的に実施し、適正な地方債管理に努める。</a:t>
          </a: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24130</xdr:rowOff>
    </xdr:from>
    <xdr:to>
      <xdr:col>24</xdr:col>
      <xdr:colOff>25400</xdr:colOff>
      <xdr:row>80</xdr:row>
      <xdr:rowOff>100330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71143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72407</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100330</xdr:rowOff>
    </xdr:from>
    <xdr:to>
      <xdr:col>24</xdr:col>
      <xdr:colOff>114300</xdr:colOff>
      <xdr:row>80</xdr:row>
      <xdr:rowOff>100330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110507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24130</xdr:rowOff>
    </xdr:from>
    <xdr:to>
      <xdr:col>24</xdr:col>
      <xdr:colOff>114300</xdr:colOff>
      <xdr:row>74</xdr:row>
      <xdr:rowOff>24130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125095</xdr:rowOff>
    </xdr:from>
    <xdr:to>
      <xdr:col>24</xdr:col>
      <xdr:colOff>25400</xdr:colOff>
      <xdr:row>74</xdr:row>
      <xdr:rowOff>153670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987800" y="1281239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109237</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2796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137160</xdr:rowOff>
    </xdr:from>
    <xdr:to>
      <xdr:col>24</xdr:col>
      <xdr:colOff>76200</xdr:colOff>
      <xdr:row>75</xdr:row>
      <xdr:rowOff>67310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153670</xdr:rowOff>
    </xdr:from>
    <xdr:to>
      <xdr:col>19</xdr:col>
      <xdr:colOff>187325</xdr:colOff>
      <xdr:row>75</xdr:row>
      <xdr:rowOff>27940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098800" y="1284097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140970</xdr:rowOff>
    </xdr:from>
    <xdr:to>
      <xdr:col>20</xdr:col>
      <xdr:colOff>38100</xdr:colOff>
      <xdr:row>75</xdr:row>
      <xdr:rowOff>71120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55897</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2914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27940</xdr:rowOff>
    </xdr:from>
    <xdr:to>
      <xdr:col>15</xdr:col>
      <xdr:colOff>98425</xdr:colOff>
      <xdr:row>75</xdr:row>
      <xdr:rowOff>64135</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2209800" y="1288669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142875</xdr:rowOff>
    </xdr:from>
    <xdr:to>
      <xdr:col>15</xdr:col>
      <xdr:colOff>149225</xdr:colOff>
      <xdr:row>75</xdr:row>
      <xdr:rowOff>73025</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83202</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64135</xdr:rowOff>
    </xdr:from>
    <xdr:to>
      <xdr:col>11</xdr:col>
      <xdr:colOff>9525</xdr:colOff>
      <xdr:row>75</xdr:row>
      <xdr:rowOff>86995</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1320800" y="1292288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120015</xdr:rowOff>
    </xdr:from>
    <xdr:to>
      <xdr:col>11</xdr:col>
      <xdr:colOff>60325</xdr:colOff>
      <xdr:row>75</xdr:row>
      <xdr:rowOff>50165</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280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60342</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257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83820</xdr:rowOff>
    </xdr:from>
    <xdr:to>
      <xdr:col>6</xdr:col>
      <xdr:colOff>171450</xdr:colOff>
      <xdr:row>75</xdr:row>
      <xdr:rowOff>13970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277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24147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253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74295</xdr:rowOff>
    </xdr:from>
    <xdr:to>
      <xdr:col>24</xdr:col>
      <xdr:colOff>76200</xdr:colOff>
      <xdr:row>75</xdr:row>
      <xdr:rowOff>4445</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276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154322</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2670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102870</xdr:rowOff>
    </xdr:from>
    <xdr:to>
      <xdr:col>20</xdr:col>
      <xdr:colOff>38100</xdr:colOff>
      <xdr:row>75</xdr:row>
      <xdr:rowOff>33020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279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43197</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2559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148590</xdr:rowOff>
    </xdr:from>
    <xdr:to>
      <xdr:col>15</xdr:col>
      <xdr:colOff>149225</xdr:colOff>
      <xdr:row>75</xdr:row>
      <xdr:rowOff>78740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283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63517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2922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13335</xdr:rowOff>
    </xdr:from>
    <xdr:to>
      <xdr:col>11</xdr:col>
      <xdr:colOff>60325</xdr:colOff>
      <xdr:row>75</xdr:row>
      <xdr:rowOff>114935</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28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99713</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295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36195</xdr:rowOff>
    </xdr:from>
    <xdr:to>
      <xdr:col>6</xdr:col>
      <xdr:colOff>171450</xdr:colOff>
      <xdr:row>75</xdr:row>
      <xdr:rowOff>137795</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289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122572</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2981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人件費をはじめ、扶助費や繰出金は減少したものの、維持補修費や補助費等の増加、および地方交付税、臨時財政対策債の減額が要因となり、前年度数値を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ポイント上回った。類似団体平均値と比較すると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ポイント下回っている状況ではあるが、今後も行財政改革に取組み、適正かつ健全な行財政運営に努める。</a:t>
          </a: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27940</xdr:rowOff>
    </xdr:from>
    <xdr:to>
      <xdr:col>82</xdr:col>
      <xdr:colOff>107950</xdr:colOff>
      <xdr:row>81</xdr:row>
      <xdr:rowOff>54611</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715240"/>
          <a:ext cx="0" cy="1226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26688</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54611</xdr:rowOff>
    </xdr:from>
    <xdr:to>
      <xdr:col>82</xdr:col>
      <xdr:colOff>196850</xdr:colOff>
      <xdr:row>81</xdr:row>
      <xdr:rowOff>54611</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114317</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27940</xdr:rowOff>
    </xdr:from>
    <xdr:to>
      <xdr:col>82</xdr:col>
      <xdr:colOff>196850</xdr:colOff>
      <xdr:row>74</xdr:row>
      <xdr:rowOff>27940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107950</xdr:rowOff>
    </xdr:from>
    <xdr:to>
      <xdr:col>82</xdr:col>
      <xdr:colOff>107950</xdr:colOff>
      <xdr:row>77</xdr:row>
      <xdr:rowOff>92711</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5671800" y="13138150"/>
          <a:ext cx="838200" cy="156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135907</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3337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163830</xdr:rowOff>
    </xdr:from>
    <xdr:to>
      <xdr:col>82</xdr:col>
      <xdr:colOff>158750</xdr:colOff>
      <xdr:row>78</xdr:row>
      <xdr:rowOff>93980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36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35561</xdr:rowOff>
    </xdr:from>
    <xdr:to>
      <xdr:col>78</xdr:col>
      <xdr:colOff>69850</xdr:colOff>
      <xdr:row>76</xdr:row>
      <xdr:rowOff>107950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4782800" y="13065761"/>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125730</xdr:rowOff>
    </xdr:from>
    <xdr:to>
      <xdr:col>78</xdr:col>
      <xdr:colOff>120650</xdr:colOff>
      <xdr:row>78</xdr:row>
      <xdr:rowOff>55880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40657</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3413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1270</xdr:rowOff>
    </xdr:from>
    <xdr:to>
      <xdr:col>73</xdr:col>
      <xdr:colOff>180975</xdr:colOff>
      <xdr:row>76</xdr:row>
      <xdr:rowOff>35561</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893800" y="1303147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76200</xdr:rowOff>
    </xdr:from>
    <xdr:to>
      <xdr:col>74</xdr:col>
      <xdr:colOff>31750</xdr:colOff>
      <xdr:row>78</xdr:row>
      <xdr:rowOff>6350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162577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111760</xdr:rowOff>
    </xdr:from>
    <xdr:to>
      <xdr:col>69</xdr:col>
      <xdr:colOff>92075</xdr:colOff>
      <xdr:row>76</xdr:row>
      <xdr:rowOff>1270</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3004800" y="1297051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148589</xdr:rowOff>
    </xdr:from>
    <xdr:to>
      <xdr:col>69</xdr:col>
      <xdr:colOff>142875</xdr:colOff>
      <xdr:row>77</xdr:row>
      <xdr:rowOff>78739</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63516</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30480</xdr:rowOff>
    </xdr:from>
    <xdr:to>
      <xdr:col>65</xdr:col>
      <xdr:colOff>53975</xdr:colOff>
      <xdr:row>77</xdr:row>
      <xdr:rowOff>132080</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323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116857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31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41911</xdr:rowOff>
    </xdr:from>
    <xdr:to>
      <xdr:col>82</xdr:col>
      <xdr:colOff>158750</xdr:colOff>
      <xdr:row>77</xdr:row>
      <xdr:rowOff>143511</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58438</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3088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57150</xdr:rowOff>
    </xdr:from>
    <xdr:to>
      <xdr:col>78</xdr:col>
      <xdr:colOff>120650</xdr:colOff>
      <xdr:row>76</xdr:row>
      <xdr:rowOff>158750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30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168927</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285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156211</xdr:rowOff>
    </xdr:from>
    <xdr:to>
      <xdr:col>74</xdr:col>
      <xdr:colOff>31750</xdr:colOff>
      <xdr:row>76</xdr:row>
      <xdr:rowOff>86361</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96537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121920</xdr:rowOff>
    </xdr:from>
    <xdr:to>
      <xdr:col>69</xdr:col>
      <xdr:colOff>142875</xdr:colOff>
      <xdr:row>76</xdr:row>
      <xdr:rowOff>52070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298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62247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2749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60960</xdr:rowOff>
    </xdr:from>
    <xdr:to>
      <xdr:col>65</xdr:col>
      <xdr:colOff>53975</xdr:colOff>
      <xdr:row>75</xdr:row>
      <xdr:rowOff>162561</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29197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1287</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268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長崎県南島原市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22695</xdr:rowOff>
    </xdr:from>
    <xdr:to>
      <xdr:col>29</xdr:col>
      <xdr:colOff>127000</xdr:colOff>
      <xdr:row>20</xdr:row>
      <xdr:rowOff>100063</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27720"/>
          <a:ext cx="0" cy="14489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72140</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4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100063</xdr:rowOff>
    </xdr:from>
    <xdr:to>
      <xdr:col>30</xdr:col>
      <xdr:colOff>25400</xdr:colOff>
      <xdr:row>20</xdr:row>
      <xdr:rowOff>100063</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766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109072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7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22695</xdr:rowOff>
    </xdr:from>
    <xdr:to>
      <xdr:col>30</xdr:col>
      <xdr:colOff>25400</xdr:colOff>
      <xdr:row>12</xdr:row>
      <xdr:rowOff>22695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277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800</xdr:rowOff>
    </xdr:from>
    <xdr:to>
      <xdr:col>29</xdr:col>
      <xdr:colOff>127000</xdr:colOff>
      <xdr:row>17</xdr:row>
      <xdr:rowOff>75781</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963075"/>
          <a:ext cx="647700" cy="749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157027</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478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133807</xdr:rowOff>
    </xdr:from>
    <xdr:to>
      <xdr:col>29</xdr:col>
      <xdr:colOff>177800</xdr:colOff>
      <xdr:row>17</xdr:row>
      <xdr:rowOff>63957</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75781</xdr:rowOff>
    </xdr:from>
    <xdr:to>
      <xdr:col>26</xdr:col>
      <xdr:colOff>50800</xdr:colOff>
      <xdr:row>17</xdr:row>
      <xdr:rowOff>95186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038056"/>
          <a:ext cx="698500" cy="194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147879</xdr:rowOff>
    </xdr:from>
    <xdr:to>
      <xdr:col>26</xdr:col>
      <xdr:colOff>101600</xdr:colOff>
      <xdr:row>17</xdr:row>
      <xdr:rowOff>78029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88206</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07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52222</xdr:rowOff>
    </xdr:from>
    <xdr:to>
      <xdr:col>22</xdr:col>
      <xdr:colOff>114300</xdr:colOff>
      <xdr:row>17</xdr:row>
      <xdr:rowOff>95186</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3014497"/>
          <a:ext cx="698500" cy="429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2540</xdr:rowOff>
    </xdr:from>
    <xdr:to>
      <xdr:col>22</xdr:col>
      <xdr:colOff>165100</xdr:colOff>
      <xdr:row>17</xdr:row>
      <xdr:rowOff>104140</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114317</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3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52222</xdr:rowOff>
    </xdr:from>
    <xdr:to>
      <xdr:col>18</xdr:col>
      <xdr:colOff>177800</xdr:colOff>
      <xdr:row>17</xdr:row>
      <xdr:rowOff>66497</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014497"/>
          <a:ext cx="698500" cy="142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70244</xdr:rowOff>
    </xdr:from>
    <xdr:to>
      <xdr:col>19</xdr:col>
      <xdr:colOff>38100</xdr:colOff>
      <xdr:row>18</xdr:row>
      <xdr:rowOff>394</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325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156621</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118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137338</xdr:rowOff>
    </xdr:from>
    <xdr:to>
      <xdr:col>15</xdr:col>
      <xdr:colOff>101600</xdr:colOff>
      <xdr:row>19</xdr:row>
      <xdr:rowOff>67488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2710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52265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357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121450</xdr:rowOff>
    </xdr:from>
    <xdr:to>
      <xdr:col>29</xdr:col>
      <xdr:colOff>177800</xdr:colOff>
      <xdr:row>17</xdr:row>
      <xdr:rowOff>51600</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9122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137977</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757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24981</xdr:rowOff>
    </xdr:from>
    <xdr:to>
      <xdr:col>26</xdr:col>
      <xdr:colOff>101600</xdr:colOff>
      <xdr:row>17</xdr:row>
      <xdr:rowOff>126581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9872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111358</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0736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44386</xdr:rowOff>
    </xdr:from>
    <xdr:to>
      <xdr:col>22</xdr:col>
      <xdr:colOff>165100</xdr:colOff>
      <xdr:row>17</xdr:row>
      <xdr:rowOff>145986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0066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130763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093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1422</xdr:rowOff>
    </xdr:from>
    <xdr:to>
      <xdr:col>19</xdr:col>
      <xdr:colOff>38100</xdr:colOff>
      <xdr:row>17</xdr:row>
      <xdr:rowOff>103022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9636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113199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732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15697</xdr:rowOff>
    </xdr:from>
    <xdr:to>
      <xdr:col>15</xdr:col>
      <xdr:colOff>101600</xdr:colOff>
      <xdr:row>17</xdr:row>
      <xdr:rowOff>117297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9779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127474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746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6730</xdr:rowOff>
    </xdr:from>
    <xdr:to>
      <xdr:col>29</xdr:col>
      <xdr:colOff>127000</xdr:colOff>
      <xdr:row>38</xdr:row>
      <xdr:rowOff>114050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274180"/>
          <a:ext cx="0" cy="13074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124227</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9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114050</xdr:rowOff>
    </xdr:from>
    <xdr:to>
      <xdr:col>30</xdr:col>
      <xdr:colOff>25400</xdr:colOff>
      <xdr:row>38</xdr:row>
      <xdr:rowOff>114050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816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93107</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60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6730</xdr:rowOff>
    </xdr:from>
    <xdr:to>
      <xdr:col>30</xdr:col>
      <xdr:colOff>25400</xdr:colOff>
      <xdr:row>34</xdr:row>
      <xdr:rowOff>6730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2741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83307</xdr:rowOff>
    </xdr:from>
    <xdr:to>
      <xdr:col>29</xdr:col>
      <xdr:colOff>127000</xdr:colOff>
      <xdr:row>38</xdr:row>
      <xdr:rowOff>114050</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7550907"/>
          <a:ext cx="647700" cy="307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127928</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72526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282851</xdr:rowOff>
    </xdr:from>
    <xdr:to>
      <xdr:col>29</xdr:col>
      <xdr:colOff>177800</xdr:colOff>
      <xdr:row>38</xdr:row>
      <xdr:rowOff>41551</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37199</xdr:rowOff>
    </xdr:from>
    <xdr:to>
      <xdr:col>26</xdr:col>
      <xdr:colOff>50800</xdr:colOff>
      <xdr:row>38</xdr:row>
      <xdr:rowOff>83307</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7504799"/>
          <a:ext cx="698500" cy="461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279151</xdr:rowOff>
    </xdr:from>
    <xdr:to>
      <xdr:col>26</xdr:col>
      <xdr:colOff>101600</xdr:colOff>
      <xdr:row>38</xdr:row>
      <xdr:rowOff>37851</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48028</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1727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328164</xdr:rowOff>
    </xdr:from>
    <xdr:to>
      <xdr:col>22</xdr:col>
      <xdr:colOff>114300</xdr:colOff>
      <xdr:row>38</xdr:row>
      <xdr:rowOff>37199</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7452864"/>
          <a:ext cx="698500" cy="519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278942</xdr:rowOff>
    </xdr:from>
    <xdr:to>
      <xdr:col>22</xdr:col>
      <xdr:colOff>165100</xdr:colOff>
      <xdr:row>38</xdr:row>
      <xdr:rowOff>37642</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47819</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17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321626</xdr:rowOff>
    </xdr:from>
    <xdr:to>
      <xdr:col>18</xdr:col>
      <xdr:colOff>177800</xdr:colOff>
      <xdr:row>37</xdr:row>
      <xdr:rowOff>328164</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446326"/>
          <a:ext cx="698500" cy="65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290166</xdr:rowOff>
    </xdr:from>
    <xdr:to>
      <xdr:col>19</xdr:col>
      <xdr:colOff>38100</xdr:colOff>
      <xdr:row>38</xdr:row>
      <xdr:rowOff>48866</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4148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33643</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501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317198</xdr:rowOff>
    </xdr:from>
    <xdr:to>
      <xdr:col>15</xdr:col>
      <xdr:colOff>101600</xdr:colOff>
      <xdr:row>38</xdr:row>
      <xdr:rowOff>75898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441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60675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528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38</xdr:row>
      <xdr:rowOff>63250</xdr:rowOff>
    </xdr:from>
    <xdr:to>
      <xdr:col>29</xdr:col>
      <xdr:colOff>177800</xdr:colOff>
      <xdr:row>38</xdr:row>
      <xdr:rowOff>164850</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5308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314727</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43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38</xdr:row>
      <xdr:rowOff>32507</xdr:rowOff>
    </xdr:from>
    <xdr:to>
      <xdr:col>26</xdr:col>
      <xdr:colOff>101600</xdr:colOff>
      <xdr:row>38</xdr:row>
      <xdr:rowOff>134107</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5001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118884</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5864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329299</xdr:rowOff>
    </xdr:from>
    <xdr:to>
      <xdr:col>22</xdr:col>
      <xdr:colOff>165100</xdr:colOff>
      <xdr:row>38</xdr:row>
      <xdr:rowOff>87999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4539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72776</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540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277364</xdr:rowOff>
    </xdr:from>
    <xdr:to>
      <xdr:col>19</xdr:col>
      <xdr:colOff>38100</xdr:colOff>
      <xdr:row>38</xdr:row>
      <xdr:rowOff>36064</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4020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46241</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170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270826</xdr:rowOff>
    </xdr:from>
    <xdr:to>
      <xdr:col>15</xdr:col>
      <xdr:colOff>101600</xdr:colOff>
      <xdr:row>38</xdr:row>
      <xdr:rowOff>29526</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3955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39703</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164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長崎県南島原市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46,133
45,814
170.11
32,684,824
30,785,866
1,633,011
17,684,433
19,957,893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143777</xdr:rowOff>
    </xdr:from>
    <xdr:to>
      <xdr:col>24</xdr:col>
      <xdr:colOff>62865</xdr:colOff>
      <xdr:row>38</xdr:row>
      <xdr:rowOff>65151</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15827"/>
          <a:ext cx="1270" cy="1464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68978</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8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65151</xdr:rowOff>
    </xdr:from>
    <xdr:to>
      <xdr:col>24</xdr:col>
      <xdr:colOff>152400</xdr:colOff>
      <xdr:row>38</xdr:row>
      <xdr:rowOff>65151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80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90454</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891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143777</xdr:rowOff>
    </xdr:from>
    <xdr:to>
      <xdr:col>24</xdr:col>
      <xdr:colOff>152400</xdr:colOff>
      <xdr:row>29</xdr:row>
      <xdr:rowOff>143777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15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83884</xdr:rowOff>
    </xdr:from>
    <xdr:to>
      <xdr:col>24</xdr:col>
      <xdr:colOff>63500</xdr:colOff>
      <xdr:row>34</xdr:row>
      <xdr:rowOff>107124</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913184"/>
          <a:ext cx="838200" cy="23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62069</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913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83642</xdr:rowOff>
    </xdr:from>
    <xdr:to>
      <xdr:col>24</xdr:col>
      <xdr:colOff>114300</xdr:colOff>
      <xdr:row>35</xdr:row>
      <xdr:rowOff>13792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12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107124</xdr:rowOff>
    </xdr:from>
    <xdr:to>
      <xdr:col>19</xdr:col>
      <xdr:colOff>177800</xdr:colOff>
      <xdr:row>34</xdr:row>
      <xdr:rowOff>127191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936424"/>
          <a:ext cx="889000" cy="20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94666</xdr:rowOff>
    </xdr:from>
    <xdr:to>
      <xdr:col>20</xdr:col>
      <xdr:colOff>38100</xdr:colOff>
      <xdr:row>35</xdr:row>
      <xdr:rowOff>24816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9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15943</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01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100140</xdr:rowOff>
    </xdr:from>
    <xdr:to>
      <xdr:col>15</xdr:col>
      <xdr:colOff>50800</xdr:colOff>
      <xdr:row>34</xdr:row>
      <xdr:rowOff>127191</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5929440"/>
          <a:ext cx="889000" cy="27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103962</xdr:rowOff>
    </xdr:from>
    <xdr:to>
      <xdr:col>15</xdr:col>
      <xdr:colOff>101600</xdr:colOff>
      <xdr:row>35</xdr:row>
      <xdr:rowOff>34112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25239</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02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80747</xdr:rowOff>
    </xdr:from>
    <xdr:to>
      <xdr:col>10</xdr:col>
      <xdr:colOff>114300</xdr:colOff>
      <xdr:row>34</xdr:row>
      <xdr:rowOff>100140</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5910047"/>
          <a:ext cx="889000" cy="19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168580</xdr:rowOff>
    </xdr:from>
    <xdr:to>
      <xdr:col>10</xdr:col>
      <xdr:colOff>165100</xdr:colOff>
      <xdr:row>35</xdr:row>
      <xdr:rowOff>98730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599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89857</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90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48666</xdr:rowOff>
    </xdr:from>
    <xdr:to>
      <xdr:col>6</xdr:col>
      <xdr:colOff>38100</xdr:colOff>
      <xdr:row>36</xdr:row>
      <xdr:rowOff>150266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20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141393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313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33084</xdr:rowOff>
    </xdr:from>
    <xdr:to>
      <xdr:col>24</xdr:col>
      <xdr:colOff>114300</xdr:colOff>
      <xdr:row>34</xdr:row>
      <xdr:rowOff>134684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862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55961</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713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56324</xdr:rowOff>
    </xdr:from>
    <xdr:to>
      <xdr:col>20</xdr:col>
      <xdr:colOff>38100</xdr:colOff>
      <xdr:row>34</xdr:row>
      <xdr:rowOff>157924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885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3001</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660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76391</xdr:rowOff>
    </xdr:from>
    <xdr:to>
      <xdr:col>15</xdr:col>
      <xdr:colOff>101600</xdr:colOff>
      <xdr:row>35</xdr:row>
      <xdr:rowOff>6541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90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23068</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680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49340</xdr:rowOff>
    </xdr:from>
    <xdr:to>
      <xdr:col>10</xdr:col>
      <xdr:colOff>165100</xdr:colOff>
      <xdr:row>34</xdr:row>
      <xdr:rowOff>150940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87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167467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65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29947</xdr:rowOff>
    </xdr:from>
    <xdr:to>
      <xdr:col>6</xdr:col>
      <xdr:colOff>38100</xdr:colOff>
      <xdr:row>34</xdr:row>
      <xdr:rowOff>131547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859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148074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634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104942</xdr:rowOff>
    </xdr:from>
    <xdr:to>
      <xdr:col>24</xdr:col>
      <xdr:colOff>62865</xdr:colOff>
      <xdr:row>59</xdr:row>
      <xdr:rowOff>39007</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677442"/>
          <a:ext cx="1270" cy="1477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42834</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158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39007</xdr:rowOff>
    </xdr:from>
    <xdr:to>
      <xdr:col>24</xdr:col>
      <xdr:colOff>152400</xdr:colOff>
      <xdr:row>59</xdr:row>
      <xdr:rowOff>39007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154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51619</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52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104942</xdr:rowOff>
    </xdr:from>
    <xdr:to>
      <xdr:col>24</xdr:col>
      <xdr:colOff>152400</xdr:colOff>
      <xdr:row>50</xdr:row>
      <xdr:rowOff>104942</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677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61301</xdr:rowOff>
    </xdr:from>
    <xdr:to>
      <xdr:col>24</xdr:col>
      <xdr:colOff>63500</xdr:colOff>
      <xdr:row>57</xdr:row>
      <xdr:rowOff>86164</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833951"/>
          <a:ext cx="838200" cy="2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29764</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4595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6887</xdr:rowOff>
    </xdr:from>
    <xdr:to>
      <xdr:col>24</xdr:col>
      <xdr:colOff>114300</xdr:colOff>
      <xdr:row>56</xdr:row>
      <xdr:rowOff>108487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60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79437</xdr:rowOff>
    </xdr:from>
    <xdr:to>
      <xdr:col>19</xdr:col>
      <xdr:colOff>177800</xdr:colOff>
      <xdr:row>57</xdr:row>
      <xdr:rowOff>86164</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908300" y="9852087"/>
          <a:ext cx="889000" cy="6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47850</xdr:rowOff>
    </xdr:from>
    <xdr:to>
      <xdr:col>20</xdr:col>
      <xdr:colOff>38100</xdr:colOff>
      <xdr:row>56</xdr:row>
      <xdr:rowOff>149450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64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165977</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424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79437</xdr:rowOff>
    </xdr:from>
    <xdr:to>
      <xdr:col>15</xdr:col>
      <xdr:colOff>50800</xdr:colOff>
      <xdr:row>57</xdr:row>
      <xdr:rowOff>103353</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852087"/>
          <a:ext cx="889000" cy="23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66236</xdr:rowOff>
    </xdr:from>
    <xdr:to>
      <xdr:col>15</xdr:col>
      <xdr:colOff>101600</xdr:colOff>
      <xdr:row>56</xdr:row>
      <xdr:rowOff>167836</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667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12913</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442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103353</xdr:rowOff>
    </xdr:from>
    <xdr:to>
      <xdr:col>10</xdr:col>
      <xdr:colOff>114300</xdr:colOff>
      <xdr:row>57</xdr:row>
      <xdr:rowOff>123197</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876003"/>
          <a:ext cx="889000" cy="19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122841</xdr:rowOff>
    </xdr:from>
    <xdr:to>
      <xdr:col>10</xdr:col>
      <xdr:colOff>165100</xdr:colOff>
      <xdr:row>57</xdr:row>
      <xdr:rowOff>52991</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724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69518</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499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139954</xdr:rowOff>
    </xdr:from>
    <xdr:to>
      <xdr:col>6</xdr:col>
      <xdr:colOff>38100</xdr:colOff>
      <xdr:row>57</xdr:row>
      <xdr:rowOff>70104</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74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86631</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516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10501</xdr:rowOff>
    </xdr:from>
    <xdr:to>
      <xdr:col>24</xdr:col>
      <xdr:colOff>114300</xdr:colOff>
      <xdr:row>57</xdr:row>
      <xdr:rowOff>112101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783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160378</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761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35364</xdr:rowOff>
    </xdr:from>
    <xdr:to>
      <xdr:col>20</xdr:col>
      <xdr:colOff>38100</xdr:colOff>
      <xdr:row>57</xdr:row>
      <xdr:rowOff>136964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80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128091</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90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28637</xdr:rowOff>
    </xdr:from>
    <xdr:to>
      <xdr:col>15</xdr:col>
      <xdr:colOff>101600</xdr:colOff>
      <xdr:row>57</xdr:row>
      <xdr:rowOff>130237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801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121364</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894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52553</xdr:rowOff>
    </xdr:from>
    <xdr:to>
      <xdr:col>10</xdr:col>
      <xdr:colOff>165100</xdr:colOff>
      <xdr:row>57</xdr:row>
      <xdr:rowOff>154153</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825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145280</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91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72397</xdr:rowOff>
    </xdr:from>
    <xdr:to>
      <xdr:col>6</xdr:col>
      <xdr:colOff>38100</xdr:colOff>
      <xdr:row>58</xdr:row>
      <xdr:rowOff>2547</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84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165124</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937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121115</xdr:rowOff>
    </xdr:from>
    <xdr:to>
      <xdr:col>24</xdr:col>
      <xdr:colOff>62865</xdr:colOff>
      <xdr:row>78</xdr:row>
      <xdr:rowOff>137392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122615"/>
          <a:ext cx="1270" cy="1387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141219</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14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137392</xdr:rowOff>
    </xdr:from>
    <xdr:to>
      <xdr:col>24</xdr:col>
      <xdr:colOff>152400</xdr:colOff>
      <xdr:row>78</xdr:row>
      <xdr:rowOff>137392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1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67792</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89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121115</xdr:rowOff>
    </xdr:from>
    <xdr:to>
      <xdr:col>24</xdr:col>
      <xdr:colOff>152400</xdr:colOff>
      <xdr:row>70</xdr:row>
      <xdr:rowOff>121115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122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14404</xdr:rowOff>
    </xdr:from>
    <xdr:to>
      <xdr:col>24</xdr:col>
      <xdr:colOff>63500</xdr:colOff>
      <xdr:row>78</xdr:row>
      <xdr:rowOff>77315</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387504"/>
          <a:ext cx="838200" cy="62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108188</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138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85311</xdr:rowOff>
    </xdr:from>
    <xdr:to>
      <xdr:col>24</xdr:col>
      <xdr:colOff>114300</xdr:colOff>
      <xdr:row>78</xdr:row>
      <xdr:rowOff>15461</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28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45746</xdr:rowOff>
    </xdr:from>
    <xdr:to>
      <xdr:col>19</xdr:col>
      <xdr:colOff>177800</xdr:colOff>
      <xdr:row>78</xdr:row>
      <xdr:rowOff>77315</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418846"/>
          <a:ext cx="889000" cy="31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77264</xdr:rowOff>
    </xdr:from>
    <xdr:to>
      <xdr:col>20</xdr:col>
      <xdr:colOff>38100</xdr:colOff>
      <xdr:row>78</xdr:row>
      <xdr:rowOff>7414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27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23941</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05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45746</xdr:rowOff>
    </xdr:from>
    <xdr:to>
      <xdr:col>15</xdr:col>
      <xdr:colOff>50800</xdr:colOff>
      <xdr:row>78</xdr:row>
      <xdr:rowOff>79395</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418846"/>
          <a:ext cx="889000" cy="33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95576</xdr:rowOff>
    </xdr:from>
    <xdr:to>
      <xdr:col>15</xdr:col>
      <xdr:colOff>101600</xdr:colOff>
      <xdr:row>78</xdr:row>
      <xdr:rowOff>25726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42253</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07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79395</xdr:rowOff>
    </xdr:from>
    <xdr:to>
      <xdr:col>10</xdr:col>
      <xdr:colOff>114300</xdr:colOff>
      <xdr:row>78</xdr:row>
      <xdr:rowOff>95055</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452495"/>
          <a:ext cx="889000" cy="15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103302</xdr:rowOff>
    </xdr:from>
    <xdr:to>
      <xdr:col>10</xdr:col>
      <xdr:colOff>165100</xdr:colOff>
      <xdr:row>78</xdr:row>
      <xdr:rowOff>33452</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304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49979</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080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140357</xdr:rowOff>
    </xdr:from>
    <xdr:to>
      <xdr:col>6</xdr:col>
      <xdr:colOff>38100</xdr:colOff>
      <xdr:row>78</xdr:row>
      <xdr:rowOff>70507</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34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87034</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117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135054</xdr:rowOff>
    </xdr:from>
    <xdr:to>
      <xdr:col>24</xdr:col>
      <xdr:colOff>114300</xdr:colOff>
      <xdr:row>78</xdr:row>
      <xdr:rowOff>65204</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336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63738</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265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26515</xdr:rowOff>
    </xdr:from>
    <xdr:to>
      <xdr:col>20</xdr:col>
      <xdr:colOff>38100</xdr:colOff>
      <xdr:row>78</xdr:row>
      <xdr:rowOff>128115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39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119242</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492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166396</xdr:rowOff>
    </xdr:from>
    <xdr:to>
      <xdr:col>15</xdr:col>
      <xdr:colOff>101600</xdr:colOff>
      <xdr:row>78</xdr:row>
      <xdr:rowOff>96546</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36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87673</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460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28595</xdr:rowOff>
    </xdr:from>
    <xdr:to>
      <xdr:col>10</xdr:col>
      <xdr:colOff>165100</xdr:colOff>
      <xdr:row>78</xdr:row>
      <xdr:rowOff>130195</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40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121322</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494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44255</xdr:rowOff>
    </xdr:from>
    <xdr:to>
      <xdr:col>6</xdr:col>
      <xdr:colOff>38100</xdr:colOff>
      <xdr:row>78</xdr:row>
      <xdr:rowOff>145855</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41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136982</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510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81432</xdr:rowOff>
    </xdr:from>
    <xdr:to>
      <xdr:col>24</xdr:col>
      <xdr:colOff>62865</xdr:colOff>
      <xdr:row>99</xdr:row>
      <xdr:rowOff>120968</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511932"/>
          <a:ext cx="1270" cy="1582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124795</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709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120968</xdr:rowOff>
    </xdr:from>
    <xdr:to>
      <xdr:col>24</xdr:col>
      <xdr:colOff>152400</xdr:colOff>
      <xdr:row>99</xdr:row>
      <xdr:rowOff>120968</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7094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28109</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287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81432</xdr:rowOff>
    </xdr:from>
    <xdr:to>
      <xdr:col>24</xdr:col>
      <xdr:colOff>152400</xdr:colOff>
      <xdr:row>90</xdr:row>
      <xdr:rowOff>81432</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511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57772</xdr:rowOff>
    </xdr:from>
    <xdr:to>
      <xdr:col>24</xdr:col>
      <xdr:colOff>63500</xdr:colOff>
      <xdr:row>94</xdr:row>
      <xdr:rowOff>89993</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3797300" y="16174072"/>
          <a:ext cx="838200" cy="32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170820</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4585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20943</xdr:rowOff>
    </xdr:from>
    <xdr:to>
      <xdr:col>24</xdr:col>
      <xdr:colOff>114300</xdr:colOff>
      <xdr:row>96</xdr:row>
      <xdr:rowOff>122543</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57772</xdr:rowOff>
    </xdr:from>
    <xdr:to>
      <xdr:col>19</xdr:col>
      <xdr:colOff>177800</xdr:colOff>
      <xdr:row>94</xdr:row>
      <xdr:rowOff>121450</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174072"/>
          <a:ext cx="889000" cy="63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31217</xdr:rowOff>
    </xdr:from>
    <xdr:to>
      <xdr:col>20</xdr:col>
      <xdr:colOff>38100</xdr:colOff>
      <xdr:row>96</xdr:row>
      <xdr:rowOff>132817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123944</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658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121450</xdr:rowOff>
    </xdr:from>
    <xdr:to>
      <xdr:col>15</xdr:col>
      <xdr:colOff>50800</xdr:colOff>
      <xdr:row>95</xdr:row>
      <xdr:rowOff>41593</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237750"/>
          <a:ext cx="889000" cy="91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31877</xdr:rowOff>
    </xdr:from>
    <xdr:to>
      <xdr:col>15</xdr:col>
      <xdr:colOff>101600</xdr:colOff>
      <xdr:row>96</xdr:row>
      <xdr:rowOff>133477</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124604</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58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41593</xdr:rowOff>
    </xdr:from>
    <xdr:to>
      <xdr:col>10</xdr:col>
      <xdr:colOff>114300</xdr:colOff>
      <xdr:row>95</xdr:row>
      <xdr:rowOff>157302</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329343"/>
          <a:ext cx="889000" cy="115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33820</xdr:rowOff>
    </xdr:from>
    <xdr:to>
      <xdr:col>10</xdr:col>
      <xdr:colOff>165100</xdr:colOff>
      <xdr:row>97</xdr:row>
      <xdr:rowOff>135420</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66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126547</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757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50609</xdr:rowOff>
    </xdr:from>
    <xdr:to>
      <xdr:col>6</xdr:col>
      <xdr:colOff>38100</xdr:colOff>
      <xdr:row>98</xdr:row>
      <xdr:rowOff>152209</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852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143336</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945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39193</xdr:rowOff>
    </xdr:from>
    <xdr:to>
      <xdr:col>24</xdr:col>
      <xdr:colOff>114300</xdr:colOff>
      <xdr:row>94</xdr:row>
      <xdr:rowOff>140793</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155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62070</xdr:rowOff>
    </xdr:from>
    <xdr:ext cx="599010"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006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6972</xdr:rowOff>
    </xdr:from>
    <xdr:to>
      <xdr:col>20</xdr:col>
      <xdr:colOff>38100</xdr:colOff>
      <xdr:row>94</xdr:row>
      <xdr:rowOff>108572</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12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125099</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497795" y="15898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70650</xdr:rowOff>
    </xdr:from>
    <xdr:to>
      <xdr:col>15</xdr:col>
      <xdr:colOff>101600</xdr:colOff>
      <xdr:row>95</xdr:row>
      <xdr:rowOff>800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1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17327</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08795" y="15962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162243</xdr:rowOff>
    </xdr:from>
    <xdr:to>
      <xdr:col>10</xdr:col>
      <xdr:colOff>165100</xdr:colOff>
      <xdr:row>95</xdr:row>
      <xdr:rowOff>92393</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278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108920</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19795" y="16053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106502</xdr:rowOff>
    </xdr:from>
    <xdr:to>
      <xdr:col>6</xdr:col>
      <xdr:colOff>38100</xdr:colOff>
      <xdr:row>96</xdr:row>
      <xdr:rowOff>36652</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39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53179</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30795" y="16169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46553</xdr:rowOff>
    </xdr:from>
    <xdr:to>
      <xdr:col>54</xdr:col>
      <xdr:colOff>189865</xdr:colOff>
      <xdr:row>38</xdr:row>
      <xdr:rowOff>109951</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361503"/>
          <a:ext cx="1270" cy="1263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113778</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62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109951</xdr:rowOff>
    </xdr:from>
    <xdr:to>
      <xdr:col>55</xdr:col>
      <xdr:colOff>88900</xdr:colOff>
      <xdr:row>38</xdr:row>
      <xdr:rowOff>109951</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62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164680</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136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46553</xdr:rowOff>
    </xdr:from>
    <xdr:to>
      <xdr:col>55</xdr:col>
      <xdr:colOff>88900</xdr:colOff>
      <xdr:row>31</xdr:row>
      <xdr:rowOff>46553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361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131882</xdr:rowOff>
    </xdr:from>
    <xdr:to>
      <xdr:col>55</xdr:col>
      <xdr:colOff>0</xdr:colOff>
      <xdr:row>36</xdr:row>
      <xdr:rowOff>104686</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9639300" y="6132632"/>
          <a:ext cx="838200" cy="144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124980</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125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146553</xdr:rowOff>
    </xdr:from>
    <xdr:to>
      <xdr:col>55</xdr:col>
      <xdr:colOff>50800</xdr:colOff>
      <xdr:row>36</xdr:row>
      <xdr:rowOff>76703</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147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100495</xdr:rowOff>
    </xdr:from>
    <xdr:to>
      <xdr:col>50</xdr:col>
      <xdr:colOff>114300</xdr:colOff>
      <xdr:row>36</xdr:row>
      <xdr:rowOff>104686</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8750300" y="6272695"/>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155849</xdr:rowOff>
    </xdr:from>
    <xdr:to>
      <xdr:col>50</xdr:col>
      <xdr:colOff>165100</xdr:colOff>
      <xdr:row>36</xdr:row>
      <xdr:rowOff>85999</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15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102526</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593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52131</xdr:rowOff>
    </xdr:from>
    <xdr:to>
      <xdr:col>45</xdr:col>
      <xdr:colOff>177800</xdr:colOff>
      <xdr:row>36</xdr:row>
      <xdr:rowOff>100495</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7861300" y="6224331"/>
          <a:ext cx="889000" cy="48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16236</xdr:rowOff>
    </xdr:from>
    <xdr:to>
      <xdr:col>46</xdr:col>
      <xdr:colOff>38100</xdr:colOff>
      <xdr:row>36</xdr:row>
      <xdr:rowOff>117836</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18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134363</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596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52131</xdr:rowOff>
    </xdr:from>
    <xdr:to>
      <xdr:col>41</xdr:col>
      <xdr:colOff>50800</xdr:colOff>
      <xdr:row>36</xdr:row>
      <xdr:rowOff>108984</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6224331"/>
          <a:ext cx="889000" cy="56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2154</xdr:rowOff>
    </xdr:from>
    <xdr:to>
      <xdr:col>41</xdr:col>
      <xdr:colOff>101600</xdr:colOff>
      <xdr:row>36</xdr:row>
      <xdr:rowOff>103754</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17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94881</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6267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133713</xdr:rowOff>
    </xdr:from>
    <xdr:to>
      <xdr:col>36</xdr:col>
      <xdr:colOff>165100</xdr:colOff>
      <xdr:row>37</xdr:row>
      <xdr:rowOff>63863</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30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54990</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398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81082</xdr:rowOff>
    </xdr:from>
    <xdr:to>
      <xdr:col>55</xdr:col>
      <xdr:colOff>50800</xdr:colOff>
      <xdr:row>36</xdr:row>
      <xdr:rowOff>11232</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081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103959</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5933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53886</xdr:rowOff>
    </xdr:from>
    <xdr:to>
      <xdr:col>50</xdr:col>
      <xdr:colOff>165100</xdr:colOff>
      <xdr:row>36</xdr:row>
      <xdr:rowOff>155486</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226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146613</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6318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49695</xdr:rowOff>
    </xdr:from>
    <xdr:to>
      <xdr:col>46</xdr:col>
      <xdr:colOff>38100</xdr:colOff>
      <xdr:row>36</xdr:row>
      <xdr:rowOff>151295</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22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142422</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6314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1331</xdr:rowOff>
    </xdr:from>
    <xdr:to>
      <xdr:col>41</xdr:col>
      <xdr:colOff>101600</xdr:colOff>
      <xdr:row>36</xdr:row>
      <xdr:rowOff>102931</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173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119458</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5948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58184</xdr:rowOff>
    </xdr:from>
    <xdr:to>
      <xdr:col>36</xdr:col>
      <xdr:colOff>165100</xdr:colOff>
      <xdr:row>36</xdr:row>
      <xdr:rowOff>159784</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23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4861</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005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153800</xdr:rowOff>
    </xdr:from>
    <xdr:to>
      <xdr:col>54</xdr:col>
      <xdr:colOff>189865</xdr:colOff>
      <xdr:row>58</xdr:row>
      <xdr:rowOff>72130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897750"/>
          <a:ext cx="1270" cy="1118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75957</xdr:rowOff>
    </xdr:from>
    <xdr:ext cx="534377"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1002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72130</xdr:rowOff>
    </xdr:from>
    <xdr:to>
      <xdr:col>55</xdr:col>
      <xdr:colOff>88900</xdr:colOff>
      <xdr:row>58</xdr:row>
      <xdr:rowOff>72130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10016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100477</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672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153800</xdr:rowOff>
    </xdr:from>
    <xdr:to>
      <xdr:col>55</xdr:col>
      <xdr:colOff>88900</xdr:colOff>
      <xdr:row>51</xdr:row>
      <xdr:rowOff>153800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897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143632</xdr:rowOff>
    </xdr:from>
    <xdr:to>
      <xdr:col>55</xdr:col>
      <xdr:colOff>0</xdr:colOff>
      <xdr:row>56</xdr:row>
      <xdr:rowOff>40295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9639300" y="9573382"/>
          <a:ext cx="838200" cy="68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20816</xdr:rowOff>
    </xdr:from>
    <xdr:ext cx="534377"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622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42389</xdr:rowOff>
    </xdr:from>
    <xdr:to>
      <xdr:col>55</xdr:col>
      <xdr:colOff>50800</xdr:colOff>
      <xdr:row>56</xdr:row>
      <xdr:rowOff>143989</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143632</xdr:rowOff>
    </xdr:from>
    <xdr:to>
      <xdr:col>50</xdr:col>
      <xdr:colOff>114300</xdr:colOff>
      <xdr:row>56</xdr:row>
      <xdr:rowOff>115336</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8750300" y="9573382"/>
          <a:ext cx="889000" cy="143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25038</xdr:rowOff>
    </xdr:from>
    <xdr:to>
      <xdr:col>50</xdr:col>
      <xdr:colOff>165100</xdr:colOff>
      <xdr:row>56</xdr:row>
      <xdr:rowOff>126638</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117765</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72111" y="971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90332</xdr:rowOff>
    </xdr:from>
    <xdr:to>
      <xdr:col>45</xdr:col>
      <xdr:colOff>177800</xdr:colOff>
      <xdr:row>56</xdr:row>
      <xdr:rowOff>115336</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7861300" y="9691532"/>
          <a:ext cx="889000" cy="25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51044</xdr:rowOff>
    </xdr:from>
    <xdr:to>
      <xdr:col>46</xdr:col>
      <xdr:colOff>38100</xdr:colOff>
      <xdr:row>56</xdr:row>
      <xdr:rowOff>152644</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169171</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3111" y="942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56380</xdr:rowOff>
    </xdr:from>
    <xdr:to>
      <xdr:col>41</xdr:col>
      <xdr:colOff>50800</xdr:colOff>
      <xdr:row>56</xdr:row>
      <xdr:rowOff>90332</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6972300" y="9657580"/>
          <a:ext cx="889000" cy="33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29583</xdr:rowOff>
    </xdr:from>
    <xdr:to>
      <xdr:col>41</xdr:col>
      <xdr:colOff>101600</xdr:colOff>
      <xdr:row>56</xdr:row>
      <xdr:rowOff>131183</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6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147710</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4111" y="940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130103</xdr:rowOff>
    </xdr:from>
    <xdr:to>
      <xdr:col>36</xdr:col>
      <xdr:colOff>165100</xdr:colOff>
      <xdr:row>57</xdr:row>
      <xdr:rowOff>60253</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731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51380</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05111" y="9824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160945</xdr:rowOff>
    </xdr:from>
    <xdr:to>
      <xdr:col>55</xdr:col>
      <xdr:colOff>50800</xdr:colOff>
      <xdr:row>56</xdr:row>
      <xdr:rowOff>91095</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59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12372</xdr:rowOff>
    </xdr:from>
    <xdr:ext cx="534377"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442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92832</xdr:rowOff>
    </xdr:from>
    <xdr:to>
      <xdr:col>50</xdr:col>
      <xdr:colOff>165100</xdr:colOff>
      <xdr:row>56</xdr:row>
      <xdr:rowOff>22982</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522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39509</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39795" y="9297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64536</xdr:rowOff>
    </xdr:from>
    <xdr:to>
      <xdr:col>46</xdr:col>
      <xdr:colOff>38100</xdr:colOff>
      <xdr:row>56</xdr:row>
      <xdr:rowOff>166136</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66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157263</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83111" y="9758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39532</xdr:rowOff>
    </xdr:from>
    <xdr:to>
      <xdr:col>41</xdr:col>
      <xdr:colOff>101600</xdr:colOff>
      <xdr:row>56</xdr:row>
      <xdr:rowOff>141132</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64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132259</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94111" y="9733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5580</xdr:rowOff>
    </xdr:from>
    <xdr:to>
      <xdr:col>36</xdr:col>
      <xdr:colOff>165100</xdr:colOff>
      <xdr:row>56</xdr:row>
      <xdr:rowOff>107180</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60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123707</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05111" y="9382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a:extLst>
            <a:ext uri="{FF2B5EF4-FFF2-40B4-BE49-F238E27FC236}">
              <a16:creationId xmlns:a16="http://schemas.microsoft.com/office/drawing/2014/main" id="{00000000-0008-0000-06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57971</xdr:rowOff>
    </xdr:from>
    <xdr:to>
      <xdr:col>54</xdr:col>
      <xdr:colOff>189865</xdr:colOff>
      <xdr:row>78</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10475595" y="12059471"/>
          <a:ext cx="1270" cy="1453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7" name="普通建設事業費 （ うち新規整備　）最小値テキスト">
          <a:extLst>
            <a:ext uri="{FF2B5EF4-FFF2-40B4-BE49-F238E27FC236}">
              <a16:creationId xmlns:a16="http://schemas.microsoft.com/office/drawing/2014/main" id="{00000000-0008-0000-0600-00008D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4648</xdr:rowOff>
    </xdr:from>
    <xdr:ext cx="599010" cy="259045"/>
    <xdr:sp macro="" textlink="">
      <xdr:nvSpPr>
        <xdr:cNvPr id="399" name="普通建設事業費 （ うち新規整備　）最大値テキスト">
          <a:extLst>
            <a:ext uri="{FF2B5EF4-FFF2-40B4-BE49-F238E27FC236}">
              <a16:creationId xmlns:a16="http://schemas.microsoft.com/office/drawing/2014/main" id="{00000000-0008-0000-0600-00008F010000}"/>
            </a:ext>
          </a:extLst>
        </xdr:cNvPr>
        <xdr:cNvSpPr txBox="1"/>
      </xdr:nvSpPr>
      <xdr:spPr>
        <a:xfrm>
          <a:off x="10528300" y="11834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57971</xdr:rowOff>
    </xdr:from>
    <xdr:to>
      <xdr:col>55</xdr:col>
      <xdr:colOff>88900</xdr:colOff>
      <xdr:row>70</xdr:row>
      <xdr:rowOff>57971</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2059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89069</xdr:rowOff>
    </xdr:from>
    <xdr:to>
      <xdr:col>55</xdr:col>
      <xdr:colOff>0</xdr:colOff>
      <xdr:row>78</xdr:row>
      <xdr:rowOff>105601</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9639300" y="13290719"/>
          <a:ext cx="838200" cy="187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58915</xdr:rowOff>
    </xdr:from>
    <xdr:ext cx="534377" cy="259045"/>
    <xdr:sp macro="" textlink="">
      <xdr:nvSpPr>
        <xdr:cNvPr id="402" name="普通建設事業費 （ うち新規整備　）平均値テキスト">
          <a:extLst>
            <a:ext uri="{FF2B5EF4-FFF2-40B4-BE49-F238E27FC236}">
              <a16:creationId xmlns:a16="http://schemas.microsoft.com/office/drawing/2014/main" id="{00000000-0008-0000-0600-000092010000}"/>
            </a:ext>
          </a:extLst>
        </xdr:cNvPr>
        <xdr:cNvSpPr txBox="1"/>
      </xdr:nvSpPr>
      <xdr:spPr>
        <a:xfrm>
          <a:off x="10528300" y="130891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36038</xdr:rowOff>
    </xdr:from>
    <xdr:to>
      <xdr:col>55</xdr:col>
      <xdr:colOff>50800</xdr:colOff>
      <xdr:row>77</xdr:row>
      <xdr:rowOff>137638</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10426700" y="132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89069</xdr:rowOff>
    </xdr:from>
    <xdr:to>
      <xdr:col>50</xdr:col>
      <xdr:colOff>114300</xdr:colOff>
      <xdr:row>78</xdr:row>
      <xdr:rowOff>83345</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8750300" y="13290719"/>
          <a:ext cx="889000" cy="165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13353</xdr:rowOff>
    </xdr:from>
    <xdr:to>
      <xdr:col>50</xdr:col>
      <xdr:colOff>165100</xdr:colOff>
      <xdr:row>77</xdr:row>
      <xdr:rowOff>114953</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9588500" y="1321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131480</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9372111" y="12990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24366</xdr:rowOff>
    </xdr:from>
    <xdr:to>
      <xdr:col>45</xdr:col>
      <xdr:colOff>177800</xdr:colOff>
      <xdr:row>78</xdr:row>
      <xdr:rowOff>83345</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7861300" y="13054566"/>
          <a:ext cx="889000" cy="401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159986</xdr:rowOff>
    </xdr:from>
    <xdr:to>
      <xdr:col>46</xdr:col>
      <xdr:colOff>38100</xdr:colOff>
      <xdr:row>77</xdr:row>
      <xdr:rowOff>90136</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8699500" y="131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106663</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8483111" y="1296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24366</xdr:rowOff>
    </xdr:from>
    <xdr:to>
      <xdr:col>41</xdr:col>
      <xdr:colOff>50800</xdr:colOff>
      <xdr:row>76</xdr:row>
      <xdr:rowOff>101588</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6972300" y="13054566"/>
          <a:ext cx="889000" cy="77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167749</xdr:rowOff>
    </xdr:from>
    <xdr:to>
      <xdr:col>41</xdr:col>
      <xdr:colOff>101600</xdr:colOff>
      <xdr:row>76</xdr:row>
      <xdr:rowOff>97899</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7810500" y="1302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89026</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594111" y="13119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12063</xdr:rowOff>
    </xdr:from>
    <xdr:to>
      <xdr:col>36</xdr:col>
      <xdr:colOff>165100</xdr:colOff>
      <xdr:row>77</xdr:row>
      <xdr:rowOff>113663</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6921500" y="1321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104790</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05111" y="13306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54801</xdr:rowOff>
    </xdr:from>
    <xdr:to>
      <xdr:col>55</xdr:col>
      <xdr:colOff>50800</xdr:colOff>
      <xdr:row>78</xdr:row>
      <xdr:rowOff>156401</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10426700" y="13427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141178</xdr:rowOff>
    </xdr:from>
    <xdr:ext cx="469744" cy="259045"/>
    <xdr:sp macro=""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528300" y="13342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38269</xdr:rowOff>
    </xdr:from>
    <xdr:to>
      <xdr:col>50</xdr:col>
      <xdr:colOff>165100</xdr:colOff>
      <xdr:row>77</xdr:row>
      <xdr:rowOff>139869</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9588500" y="1323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130996</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372111" y="13332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32545</xdr:rowOff>
    </xdr:from>
    <xdr:to>
      <xdr:col>46</xdr:col>
      <xdr:colOff>38100</xdr:colOff>
      <xdr:row>78</xdr:row>
      <xdr:rowOff>134145</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8699500" y="1340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125272</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15428" y="13498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145017</xdr:rowOff>
    </xdr:from>
    <xdr:to>
      <xdr:col>41</xdr:col>
      <xdr:colOff>101600</xdr:colOff>
      <xdr:row>76</xdr:row>
      <xdr:rowOff>75168</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7810500" y="1300376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91694</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594111" y="1277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50788</xdr:rowOff>
    </xdr:from>
    <xdr:to>
      <xdr:col>36</xdr:col>
      <xdr:colOff>165100</xdr:colOff>
      <xdr:row>76</xdr:row>
      <xdr:rowOff>152388</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6921500" y="130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168915</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05111" y="12856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142748</xdr:rowOff>
    </xdr:from>
    <xdr:to>
      <xdr:col>54</xdr:col>
      <xdr:colOff>189865</xdr:colOff>
      <xdr:row>99</xdr:row>
      <xdr:rowOff>92849</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10475595" y="15573248"/>
          <a:ext cx="1270" cy="1493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96676</xdr:rowOff>
    </xdr:from>
    <xdr:ext cx="378565" cy="259045"/>
    <xdr:sp macro="" textlink="">
      <xdr:nvSpPr>
        <xdr:cNvPr id="456" name="普通建設事業費 （ うち更新整備　）最小値テキスト">
          <a:extLst>
            <a:ext uri="{FF2B5EF4-FFF2-40B4-BE49-F238E27FC236}">
              <a16:creationId xmlns:a16="http://schemas.microsoft.com/office/drawing/2014/main" id="{00000000-0008-0000-0600-0000C8010000}"/>
            </a:ext>
          </a:extLst>
        </xdr:cNvPr>
        <xdr:cNvSpPr txBox="1"/>
      </xdr:nvSpPr>
      <xdr:spPr>
        <a:xfrm>
          <a:off x="10528300" y="170702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92849</xdr:rowOff>
    </xdr:from>
    <xdr:to>
      <xdr:col>55</xdr:col>
      <xdr:colOff>88900</xdr:colOff>
      <xdr:row>99</xdr:row>
      <xdr:rowOff>92849</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7066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89425</xdr:rowOff>
    </xdr:from>
    <xdr:ext cx="599010" cy="259045"/>
    <xdr:sp macro="" textlink="">
      <xdr:nvSpPr>
        <xdr:cNvPr id="458" name="普通建設事業費 （ うち更新整備　）最大値テキスト">
          <a:extLst>
            <a:ext uri="{FF2B5EF4-FFF2-40B4-BE49-F238E27FC236}">
              <a16:creationId xmlns:a16="http://schemas.microsoft.com/office/drawing/2014/main" id="{00000000-0008-0000-0600-0000CA010000}"/>
            </a:ext>
          </a:extLst>
        </xdr:cNvPr>
        <xdr:cNvSpPr txBox="1"/>
      </xdr:nvSpPr>
      <xdr:spPr>
        <a:xfrm>
          <a:off x="10528300" y="15348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142748</xdr:rowOff>
    </xdr:from>
    <xdr:to>
      <xdr:col>55</xdr:col>
      <xdr:colOff>88900</xdr:colOff>
      <xdr:row>90</xdr:row>
      <xdr:rowOff>142748</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5573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19207</xdr:rowOff>
    </xdr:from>
    <xdr:to>
      <xdr:col>55</xdr:col>
      <xdr:colOff>0</xdr:colOff>
      <xdr:row>95</xdr:row>
      <xdr:rowOff>28023</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9639300" y="16306957"/>
          <a:ext cx="838200" cy="8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57052</xdr:rowOff>
    </xdr:from>
    <xdr:ext cx="534377" cy="259045"/>
    <xdr:sp macro="" textlink="">
      <xdr:nvSpPr>
        <xdr:cNvPr id="461" name="普通建設事業費 （ うち更新整備　）平均値テキスト">
          <a:extLst>
            <a:ext uri="{FF2B5EF4-FFF2-40B4-BE49-F238E27FC236}">
              <a16:creationId xmlns:a16="http://schemas.microsoft.com/office/drawing/2014/main" id="{00000000-0008-0000-0600-0000CD010000}"/>
            </a:ext>
          </a:extLst>
        </xdr:cNvPr>
        <xdr:cNvSpPr txBox="1"/>
      </xdr:nvSpPr>
      <xdr:spPr>
        <a:xfrm>
          <a:off x="10528300" y="165162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78625</xdr:rowOff>
    </xdr:from>
    <xdr:to>
      <xdr:col>55</xdr:col>
      <xdr:colOff>50800</xdr:colOff>
      <xdr:row>97</xdr:row>
      <xdr:rowOff>8775</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10426700" y="1653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28023</xdr:rowOff>
    </xdr:from>
    <xdr:to>
      <xdr:col>50</xdr:col>
      <xdr:colOff>114300</xdr:colOff>
      <xdr:row>95</xdr:row>
      <xdr:rowOff>144675</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8750300" y="16315773"/>
          <a:ext cx="889000" cy="116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66846</xdr:rowOff>
    </xdr:from>
    <xdr:to>
      <xdr:col>50</xdr:col>
      <xdr:colOff>165100</xdr:colOff>
      <xdr:row>96</xdr:row>
      <xdr:rowOff>168446</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9588500" y="165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159573</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372111" y="16618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144675</xdr:rowOff>
    </xdr:from>
    <xdr:to>
      <xdr:col>45</xdr:col>
      <xdr:colOff>177800</xdr:colOff>
      <xdr:row>98</xdr:row>
      <xdr:rowOff>47422</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7861300" y="16432425"/>
          <a:ext cx="889000" cy="417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136982</xdr:rowOff>
    </xdr:from>
    <xdr:to>
      <xdr:col>46</xdr:col>
      <xdr:colOff>38100</xdr:colOff>
      <xdr:row>97</xdr:row>
      <xdr:rowOff>67132</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8699500" y="1659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58259</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83111" y="16688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131862</xdr:rowOff>
    </xdr:from>
    <xdr:to>
      <xdr:col>41</xdr:col>
      <xdr:colOff>50800</xdr:colOff>
      <xdr:row>98</xdr:row>
      <xdr:rowOff>47422</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6972300" y="16762512"/>
          <a:ext cx="889000" cy="87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129111</xdr:rowOff>
    </xdr:from>
    <xdr:to>
      <xdr:col>41</xdr:col>
      <xdr:colOff>101600</xdr:colOff>
      <xdr:row>98</xdr:row>
      <xdr:rowOff>59261</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7810500" y="1675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75788</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94111" y="16534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83969</xdr:rowOff>
    </xdr:from>
    <xdr:to>
      <xdr:col>36</xdr:col>
      <xdr:colOff>165100</xdr:colOff>
      <xdr:row>98</xdr:row>
      <xdr:rowOff>14119</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6921500" y="16714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5246</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05111" y="1680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139857</xdr:rowOff>
    </xdr:from>
    <xdr:to>
      <xdr:col>55</xdr:col>
      <xdr:colOff>50800</xdr:colOff>
      <xdr:row>95</xdr:row>
      <xdr:rowOff>70007</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10426700" y="1625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162734</xdr:rowOff>
    </xdr:from>
    <xdr:ext cx="534377" cy="259045"/>
    <xdr:sp macro="" textlink="">
      <xdr:nvSpPr>
        <xdr:cNvPr id="480" name="普通建設事業費 （ うち更新整備　）該当値テキスト">
          <a:extLst>
            <a:ext uri="{FF2B5EF4-FFF2-40B4-BE49-F238E27FC236}">
              <a16:creationId xmlns:a16="http://schemas.microsoft.com/office/drawing/2014/main" id="{00000000-0008-0000-0600-0000E0010000}"/>
            </a:ext>
          </a:extLst>
        </xdr:cNvPr>
        <xdr:cNvSpPr txBox="1"/>
      </xdr:nvSpPr>
      <xdr:spPr>
        <a:xfrm>
          <a:off x="10528300" y="16107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148673</xdr:rowOff>
    </xdr:from>
    <xdr:to>
      <xdr:col>50</xdr:col>
      <xdr:colOff>165100</xdr:colOff>
      <xdr:row>95</xdr:row>
      <xdr:rowOff>78823</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9588500" y="1626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95350</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372111" y="16040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93875</xdr:rowOff>
    </xdr:from>
    <xdr:to>
      <xdr:col>46</xdr:col>
      <xdr:colOff>38100</xdr:colOff>
      <xdr:row>96</xdr:row>
      <xdr:rowOff>24025</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8699500" y="1638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40552</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483111" y="16156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168072</xdr:rowOff>
    </xdr:from>
    <xdr:to>
      <xdr:col>41</xdr:col>
      <xdr:colOff>101600</xdr:colOff>
      <xdr:row>98</xdr:row>
      <xdr:rowOff>98222</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7810500" y="16798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89349</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594111" y="16891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81062</xdr:rowOff>
    </xdr:from>
    <xdr:to>
      <xdr:col>36</xdr:col>
      <xdr:colOff>165100</xdr:colOff>
      <xdr:row>98</xdr:row>
      <xdr:rowOff>11212</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6921500" y="16711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27739</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05111" y="1648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62624</xdr:rowOff>
    </xdr:from>
    <xdr:to>
      <xdr:col>85</xdr:col>
      <xdr:colOff>126364</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6317595" y="5377574"/>
          <a:ext cx="1269" cy="135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3" name="災害復旧事業費最小値テキスト">
          <a:extLst>
            <a:ext uri="{FF2B5EF4-FFF2-40B4-BE49-F238E27FC236}">
              <a16:creationId xmlns:a16="http://schemas.microsoft.com/office/drawing/2014/main" id="{00000000-0008-0000-0600-000001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9301</xdr:rowOff>
    </xdr:from>
    <xdr:ext cx="599010" cy="259045"/>
    <xdr:sp macro="" textlink="">
      <xdr:nvSpPr>
        <xdr:cNvPr id="515" name="災害復旧事業費最大値テキスト">
          <a:extLst>
            <a:ext uri="{FF2B5EF4-FFF2-40B4-BE49-F238E27FC236}">
              <a16:creationId xmlns:a16="http://schemas.microsoft.com/office/drawing/2014/main" id="{00000000-0008-0000-0600-000003020000}"/>
            </a:ext>
          </a:extLst>
        </xdr:cNvPr>
        <xdr:cNvSpPr txBox="1"/>
      </xdr:nvSpPr>
      <xdr:spPr>
        <a:xfrm>
          <a:off x="16370300" y="5152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62624</xdr:rowOff>
    </xdr:from>
    <xdr:to>
      <xdr:col>86</xdr:col>
      <xdr:colOff>25400</xdr:colOff>
      <xdr:row>31</xdr:row>
      <xdr:rowOff>62624</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5377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12103</xdr:rowOff>
    </xdr:from>
    <xdr:to>
      <xdr:col>85</xdr:col>
      <xdr:colOff>127000</xdr:colOff>
      <xdr:row>38</xdr:row>
      <xdr:rowOff>140551</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5481300" y="6527203"/>
          <a:ext cx="838200" cy="128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72280</xdr:rowOff>
    </xdr:from>
    <xdr:ext cx="469744" cy="259045"/>
    <xdr:sp macro="" textlink="">
      <xdr:nvSpPr>
        <xdr:cNvPr id="518" name="災害復旧事業費平均値テキスト">
          <a:extLst>
            <a:ext uri="{FF2B5EF4-FFF2-40B4-BE49-F238E27FC236}">
              <a16:creationId xmlns:a16="http://schemas.microsoft.com/office/drawing/2014/main" id="{00000000-0008-0000-0600-000006020000}"/>
            </a:ext>
          </a:extLst>
        </xdr:cNvPr>
        <xdr:cNvSpPr txBox="1"/>
      </xdr:nvSpPr>
      <xdr:spPr>
        <a:xfrm>
          <a:off x="16370300" y="64159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49403</xdr:rowOff>
    </xdr:from>
    <xdr:to>
      <xdr:col>85</xdr:col>
      <xdr:colOff>177800</xdr:colOff>
      <xdr:row>38</xdr:row>
      <xdr:rowOff>151003</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6268700" y="656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12103</xdr:rowOff>
    </xdr:from>
    <xdr:to>
      <xdr:col>81</xdr:col>
      <xdr:colOff>50800</xdr:colOff>
      <xdr:row>38</xdr:row>
      <xdr:rowOff>59982</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4592300" y="6527203"/>
          <a:ext cx="889000" cy="47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97345</xdr:rowOff>
    </xdr:from>
    <xdr:to>
      <xdr:col>81</xdr:col>
      <xdr:colOff>101600</xdr:colOff>
      <xdr:row>39</xdr:row>
      <xdr:rowOff>27495</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54305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18622</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46428" y="670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59982</xdr:rowOff>
    </xdr:from>
    <xdr:to>
      <xdr:col>76</xdr:col>
      <xdr:colOff>114300</xdr:colOff>
      <xdr:row>38</xdr:row>
      <xdr:rowOff>136411</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3703300" y="6575082"/>
          <a:ext cx="889000" cy="76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111785</xdr:rowOff>
    </xdr:from>
    <xdr:to>
      <xdr:col>76</xdr:col>
      <xdr:colOff>165100</xdr:colOff>
      <xdr:row>39</xdr:row>
      <xdr:rowOff>41935</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4541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33062</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357428" y="6719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136411</xdr:rowOff>
    </xdr:from>
    <xdr:to>
      <xdr:col>71</xdr:col>
      <xdr:colOff>177800</xdr:colOff>
      <xdr:row>39</xdr:row>
      <xdr:rowOff>1969</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2814300" y="6651511"/>
          <a:ext cx="889000" cy="37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133680</xdr:rowOff>
    </xdr:from>
    <xdr:to>
      <xdr:col>72</xdr:col>
      <xdr:colOff>38100</xdr:colOff>
      <xdr:row>39</xdr:row>
      <xdr:rowOff>63830</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3652500" y="664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54957</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468428" y="6741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110719</xdr:rowOff>
    </xdr:from>
    <xdr:to>
      <xdr:col>67</xdr:col>
      <xdr:colOff>101600</xdr:colOff>
      <xdr:row>39</xdr:row>
      <xdr:rowOff>40869</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2763500" y="6625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57395</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579428" y="6401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89751</xdr:rowOff>
    </xdr:from>
    <xdr:to>
      <xdr:col>85</xdr:col>
      <xdr:colOff>177800</xdr:colOff>
      <xdr:row>39</xdr:row>
      <xdr:rowOff>19901</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6268700" y="6604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27830</xdr:rowOff>
    </xdr:from>
    <xdr:ext cx="469744" cy="259045"/>
    <xdr:sp macro="" textlink="">
      <xdr:nvSpPr>
        <xdr:cNvPr id="537" name="災害復旧事業費該当値テキスト">
          <a:extLst>
            <a:ext uri="{FF2B5EF4-FFF2-40B4-BE49-F238E27FC236}">
              <a16:creationId xmlns:a16="http://schemas.microsoft.com/office/drawing/2014/main" id="{00000000-0008-0000-0600-000019020000}"/>
            </a:ext>
          </a:extLst>
        </xdr:cNvPr>
        <xdr:cNvSpPr txBox="1"/>
      </xdr:nvSpPr>
      <xdr:spPr>
        <a:xfrm>
          <a:off x="16370300" y="6542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132753</xdr:rowOff>
    </xdr:from>
    <xdr:to>
      <xdr:col>81</xdr:col>
      <xdr:colOff>101600</xdr:colOff>
      <xdr:row>38</xdr:row>
      <xdr:rowOff>62903</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5430500" y="647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79430</xdr:rowOff>
    </xdr:from>
    <xdr:ext cx="534377"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14111" y="6251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9182</xdr:rowOff>
    </xdr:from>
    <xdr:to>
      <xdr:col>76</xdr:col>
      <xdr:colOff>165100</xdr:colOff>
      <xdr:row>38</xdr:row>
      <xdr:rowOff>110782</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4541500" y="6524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127309</xdr:rowOff>
    </xdr:from>
    <xdr:ext cx="534377"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325111" y="6299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85611</xdr:rowOff>
    </xdr:from>
    <xdr:to>
      <xdr:col>72</xdr:col>
      <xdr:colOff>38100</xdr:colOff>
      <xdr:row>39</xdr:row>
      <xdr:rowOff>15761</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3652500" y="660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32288</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468428" y="6375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122619</xdr:rowOff>
    </xdr:from>
    <xdr:to>
      <xdr:col>67</xdr:col>
      <xdr:colOff>101600</xdr:colOff>
      <xdr:row>39</xdr:row>
      <xdr:rowOff>52769</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2763500" y="6637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43896</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579428" y="6730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56</xdr:row>
      <xdr:rowOff>35577</xdr:rowOff>
    </xdr:from>
    <xdr:ext cx="31290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130827</xdr:rowOff>
    </xdr:from>
    <xdr:ext cx="31290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92727</xdr:rowOff>
    </xdr:from>
    <xdr:ext cx="31290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33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a:extLst>
            <a:ext uri="{FF2B5EF4-FFF2-40B4-BE49-F238E27FC236}">
              <a16:creationId xmlns:a16="http://schemas.microsoft.com/office/drawing/2014/main" id="{00000000-0008-0000-06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44450</xdr:rowOff>
    </xdr:from>
    <xdr:to>
      <xdr:col>85</xdr:col>
      <xdr:colOff>126364</xdr:colOff>
      <xdr:row>59</xdr:row>
      <xdr:rowOff>44450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flipV="1">
          <a:off x="16317595" y="8788400"/>
          <a:ext cx="1269"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80027</xdr:rowOff>
    </xdr:from>
    <xdr:ext cx="249299" cy="259045"/>
    <xdr:sp macro="" textlink="">
      <xdr:nvSpPr>
        <xdr:cNvPr id="570" name="失業対策事業費最小値テキスト">
          <a:extLst>
            <a:ext uri="{FF2B5EF4-FFF2-40B4-BE49-F238E27FC236}">
              <a16:creationId xmlns:a16="http://schemas.microsoft.com/office/drawing/2014/main" id="{00000000-0008-0000-0600-00003A020000}"/>
            </a:ext>
          </a:extLst>
        </xdr:cNvPr>
        <xdr:cNvSpPr txBox="1"/>
      </xdr:nvSpPr>
      <xdr:spPr>
        <a:xfrm>
          <a:off x="16370300" y="10195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162577</xdr:rowOff>
    </xdr:from>
    <xdr:ext cx="313932" cy="259045"/>
    <xdr:sp macro="" textlink="">
      <xdr:nvSpPr>
        <xdr:cNvPr id="572" name="失業対策事業費最大値テキスト">
          <a:extLst>
            <a:ext uri="{FF2B5EF4-FFF2-40B4-BE49-F238E27FC236}">
              <a16:creationId xmlns:a16="http://schemas.microsoft.com/office/drawing/2014/main" id="{00000000-0008-0000-0600-00003C020000}"/>
            </a:ext>
          </a:extLst>
        </xdr:cNvPr>
        <xdr:cNvSpPr txBox="1"/>
      </xdr:nvSpPr>
      <xdr:spPr>
        <a:xfrm>
          <a:off x="16370300" y="8563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44450</xdr:rowOff>
    </xdr:from>
    <xdr:to>
      <xdr:col>86</xdr:col>
      <xdr:colOff>25400</xdr:colOff>
      <xdr:row>51</xdr:row>
      <xdr:rowOff>44450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878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168927</xdr:rowOff>
    </xdr:from>
    <xdr:ext cx="249299" cy="259045"/>
    <xdr:sp macro="" textlink="">
      <xdr:nvSpPr>
        <xdr:cNvPr id="575" name="失業対策事業費平均値テキスト">
          <a:extLst>
            <a:ext uri="{FF2B5EF4-FFF2-40B4-BE49-F238E27FC236}">
              <a16:creationId xmlns:a16="http://schemas.microsoft.com/office/drawing/2014/main" id="{00000000-0008-0000-0600-00003F020000}"/>
            </a:ext>
          </a:extLst>
        </xdr:cNvPr>
        <xdr:cNvSpPr txBox="1"/>
      </xdr:nvSpPr>
      <xdr:spPr>
        <a:xfrm>
          <a:off x="16370300" y="994157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146050</xdr:rowOff>
    </xdr:from>
    <xdr:to>
      <xdr:col>85</xdr:col>
      <xdr:colOff>177800</xdr:colOff>
      <xdr:row>59</xdr:row>
      <xdr:rowOff>76200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62687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146050</xdr:rowOff>
    </xdr:from>
    <xdr:to>
      <xdr:col>81</xdr:col>
      <xdr:colOff>101600</xdr:colOff>
      <xdr:row>59</xdr:row>
      <xdr:rowOff>76200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5430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92727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9865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146050</xdr:rowOff>
    </xdr:from>
    <xdr:to>
      <xdr:col>76</xdr:col>
      <xdr:colOff>165100</xdr:colOff>
      <xdr:row>59</xdr:row>
      <xdr:rowOff>76200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4541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92727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865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124477</xdr:rowOff>
    </xdr:from>
    <xdr:ext cx="249299" cy="259045"/>
    <xdr:sp macro="" textlink="">
      <xdr:nvSpPr>
        <xdr:cNvPr id="594" name="失業対策事業費該当値テキスト">
          <a:extLst>
            <a:ext uri="{FF2B5EF4-FFF2-40B4-BE49-F238E27FC236}">
              <a16:creationId xmlns:a16="http://schemas.microsoft.com/office/drawing/2014/main" id="{00000000-0008-0000-0600-000052020000}"/>
            </a:ext>
          </a:extLst>
        </xdr:cNvPr>
        <xdr:cNvSpPr txBox="1"/>
      </xdr:nvSpPr>
      <xdr:spPr>
        <a:xfrm>
          <a:off x="16370300" y="10068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111777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68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162964</xdr:rowOff>
    </xdr:from>
    <xdr:to>
      <xdr:col>85</xdr:col>
      <xdr:colOff>126364</xdr:colOff>
      <xdr:row>78</xdr:row>
      <xdr:rowOff>119191</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1993014"/>
          <a:ext cx="1269" cy="1499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123018</xdr:rowOff>
    </xdr:from>
    <xdr:ext cx="534377"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49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119191</xdr:rowOff>
    </xdr:from>
    <xdr:to>
      <xdr:col>86</xdr:col>
      <xdr:colOff>25400</xdr:colOff>
      <xdr:row>78</xdr:row>
      <xdr:rowOff>119191</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492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109641</xdr:rowOff>
    </xdr:from>
    <xdr:ext cx="599010"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1768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162964</xdr:rowOff>
    </xdr:from>
    <xdr:to>
      <xdr:col>86</xdr:col>
      <xdr:colOff>25400</xdr:colOff>
      <xdr:row>69</xdr:row>
      <xdr:rowOff>162964</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199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80234</xdr:rowOff>
    </xdr:from>
    <xdr:to>
      <xdr:col>85</xdr:col>
      <xdr:colOff>127000</xdr:colOff>
      <xdr:row>76</xdr:row>
      <xdr:rowOff>122696</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5481300" y="13110434"/>
          <a:ext cx="838200" cy="42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48910</xdr:rowOff>
    </xdr:from>
    <xdr:ext cx="534377"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3250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70483</xdr:rowOff>
    </xdr:from>
    <xdr:to>
      <xdr:col>85</xdr:col>
      <xdr:colOff>177800</xdr:colOff>
      <xdr:row>78</xdr:row>
      <xdr:rowOff>633</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327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45593</xdr:rowOff>
    </xdr:from>
    <xdr:to>
      <xdr:col>81</xdr:col>
      <xdr:colOff>50800</xdr:colOff>
      <xdr:row>76</xdr:row>
      <xdr:rowOff>80234</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4592300" y="13075793"/>
          <a:ext cx="889000" cy="34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69625</xdr:rowOff>
    </xdr:from>
    <xdr:to>
      <xdr:col>81</xdr:col>
      <xdr:colOff>101600</xdr:colOff>
      <xdr:row>77</xdr:row>
      <xdr:rowOff>171225</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327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162352</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336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45593</xdr:rowOff>
    </xdr:from>
    <xdr:to>
      <xdr:col>76</xdr:col>
      <xdr:colOff>114300</xdr:colOff>
      <xdr:row>76</xdr:row>
      <xdr:rowOff>106736</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3703300" y="13075793"/>
          <a:ext cx="889000" cy="6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66566</xdr:rowOff>
    </xdr:from>
    <xdr:to>
      <xdr:col>76</xdr:col>
      <xdr:colOff>165100</xdr:colOff>
      <xdr:row>77</xdr:row>
      <xdr:rowOff>168166</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159293</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3360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106736</xdr:rowOff>
    </xdr:from>
    <xdr:to>
      <xdr:col>71</xdr:col>
      <xdr:colOff>177800</xdr:colOff>
      <xdr:row>77</xdr:row>
      <xdr:rowOff>40274</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2814300" y="13136936"/>
          <a:ext cx="889000" cy="104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84686</xdr:rowOff>
    </xdr:from>
    <xdr:to>
      <xdr:col>72</xdr:col>
      <xdr:colOff>38100</xdr:colOff>
      <xdr:row>78</xdr:row>
      <xdr:rowOff>14836</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328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5963</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337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160810</xdr:rowOff>
    </xdr:from>
    <xdr:to>
      <xdr:col>67</xdr:col>
      <xdr:colOff>101600</xdr:colOff>
      <xdr:row>78</xdr:row>
      <xdr:rowOff>90960</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336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82087</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3455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71896</xdr:rowOff>
    </xdr:from>
    <xdr:to>
      <xdr:col>85</xdr:col>
      <xdr:colOff>177800</xdr:colOff>
      <xdr:row>77</xdr:row>
      <xdr:rowOff>2046</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3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94773</xdr:rowOff>
    </xdr:from>
    <xdr:ext cx="599010"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2953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29434</xdr:rowOff>
    </xdr:from>
    <xdr:to>
      <xdr:col>81</xdr:col>
      <xdr:colOff>101600</xdr:colOff>
      <xdr:row>76</xdr:row>
      <xdr:rowOff>131034</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3059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147561</xdr:rowOff>
    </xdr:from>
    <xdr:ext cx="59901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181795" y="12834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166243</xdr:rowOff>
    </xdr:from>
    <xdr:to>
      <xdr:col>76</xdr:col>
      <xdr:colOff>165100</xdr:colOff>
      <xdr:row>76</xdr:row>
      <xdr:rowOff>96393</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302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112920</xdr:rowOff>
    </xdr:from>
    <xdr:ext cx="59901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292795" y="12800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55936</xdr:rowOff>
    </xdr:from>
    <xdr:to>
      <xdr:col>72</xdr:col>
      <xdr:colOff>38100</xdr:colOff>
      <xdr:row>76</xdr:row>
      <xdr:rowOff>157536</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3086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2613</xdr:rowOff>
    </xdr:from>
    <xdr:ext cx="599010"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03795" y="12861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160924</xdr:rowOff>
    </xdr:from>
    <xdr:to>
      <xdr:col>67</xdr:col>
      <xdr:colOff>101600</xdr:colOff>
      <xdr:row>77</xdr:row>
      <xdr:rowOff>91074</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319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107601</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47111" y="1296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37367</xdr:rowOff>
    </xdr:from>
    <xdr:to>
      <xdr:col>85</xdr:col>
      <xdr:colOff>126364</xdr:colOff>
      <xdr:row>98</xdr:row>
      <xdr:rowOff>25372</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639317"/>
          <a:ext cx="1269" cy="1188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29199</xdr:rowOff>
    </xdr:from>
    <xdr:ext cx="249299"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68312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25372</xdr:rowOff>
    </xdr:from>
    <xdr:to>
      <xdr:col>86</xdr:col>
      <xdr:colOff>25400</xdr:colOff>
      <xdr:row>98</xdr:row>
      <xdr:rowOff>25372</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682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155494</xdr:rowOff>
    </xdr:from>
    <xdr:ext cx="599010"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414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37367</xdr:rowOff>
    </xdr:from>
    <xdr:to>
      <xdr:col>86</xdr:col>
      <xdr:colOff>25400</xdr:colOff>
      <xdr:row>91</xdr:row>
      <xdr:rowOff>37367</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639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169292</xdr:rowOff>
    </xdr:from>
    <xdr:to>
      <xdr:col>85</xdr:col>
      <xdr:colOff>127000</xdr:colOff>
      <xdr:row>97</xdr:row>
      <xdr:rowOff>105466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5481300" y="16628492"/>
          <a:ext cx="838200" cy="107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45809</xdr:rowOff>
    </xdr:from>
    <xdr:ext cx="534377"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5050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22932</xdr:rowOff>
    </xdr:from>
    <xdr:to>
      <xdr:col>85</xdr:col>
      <xdr:colOff>177800</xdr:colOff>
      <xdr:row>97</xdr:row>
      <xdr:rowOff>124532</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65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169292</xdr:rowOff>
    </xdr:from>
    <xdr:to>
      <xdr:col>81</xdr:col>
      <xdr:colOff>50800</xdr:colOff>
      <xdr:row>97</xdr:row>
      <xdr:rowOff>170390</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4592300" y="16628492"/>
          <a:ext cx="889000" cy="172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30516</xdr:rowOff>
    </xdr:from>
    <xdr:to>
      <xdr:col>81</xdr:col>
      <xdr:colOff>101600</xdr:colOff>
      <xdr:row>97</xdr:row>
      <xdr:rowOff>132116</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66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123243</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675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61878</xdr:rowOff>
    </xdr:from>
    <xdr:to>
      <xdr:col>76</xdr:col>
      <xdr:colOff>114300</xdr:colOff>
      <xdr:row>97</xdr:row>
      <xdr:rowOff>170390</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3703300" y="16692528"/>
          <a:ext cx="889000" cy="108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25406</xdr:rowOff>
    </xdr:from>
    <xdr:to>
      <xdr:col>76</xdr:col>
      <xdr:colOff>165100</xdr:colOff>
      <xdr:row>97</xdr:row>
      <xdr:rowOff>127006</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65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143533</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25111" y="1643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88081</xdr:rowOff>
    </xdr:from>
    <xdr:to>
      <xdr:col>71</xdr:col>
      <xdr:colOff>177800</xdr:colOff>
      <xdr:row>97</xdr:row>
      <xdr:rowOff>61878</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2814300" y="16547281"/>
          <a:ext cx="889000" cy="145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16331</xdr:rowOff>
    </xdr:from>
    <xdr:to>
      <xdr:col>72</xdr:col>
      <xdr:colOff>38100</xdr:colOff>
      <xdr:row>97</xdr:row>
      <xdr:rowOff>117931</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646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109058</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36111" y="16739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41025</xdr:rowOff>
    </xdr:from>
    <xdr:to>
      <xdr:col>67</xdr:col>
      <xdr:colOff>101600</xdr:colOff>
      <xdr:row>97</xdr:row>
      <xdr:rowOff>142625</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671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133752</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6764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54666</xdr:rowOff>
    </xdr:from>
    <xdr:to>
      <xdr:col>85</xdr:col>
      <xdr:colOff>177800</xdr:colOff>
      <xdr:row>97</xdr:row>
      <xdr:rowOff>156266</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6685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1358</xdr:rowOff>
    </xdr:from>
    <xdr:ext cx="534377"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6632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118492</xdr:rowOff>
    </xdr:from>
    <xdr:to>
      <xdr:col>81</xdr:col>
      <xdr:colOff>101600</xdr:colOff>
      <xdr:row>97</xdr:row>
      <xdr:rowOff>48642</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57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65169</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14111" y="16352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119590</xdr:rowOff>
    </xdr:from>
    <xdr:to>
      <xdr:col>76</xdr:col>
      <xdr:colOff>165100</xdr:colOff>
      <xdr:row>98</xdr:row>
      <xdr:rowOff>49740</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75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40867</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357428" y="16842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11078</xdr:rowOff>
    </xdr:from>
    <xdr:to>
      <xdr:col>72</xdr:col>
      <xdr:colOff>38100</xdr:colOff>
      <xdr:row>97</xdr:row>
      <xdr:rowOff>112678</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64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129205</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36111" y="16416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37281</xdr:rowOff>
    </xdr:from>
    <xdr:to>
      <xdr:col>67</xdr:col>
      <xdr:colOff>101600</xdr:colOff>
      <xdr:row>96</xdr:row>
      <xdr:rowOff>138881</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6496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155408</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547111" y="16271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131242</xdr:rowOff>
    </xdr:from>
    <xdr:to>
      <xdr:col>116</xdr:col>
      <xdr:colOff>62864</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446192"/>
          <a:ext cx="1269" cy="1284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77919</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522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131242</xdr:rowOff>
    </xdr:from>
    <xdr:to>
      <xdr:col>116</xdr:col>
      <xdr:colOff>152400</xdr:colOff>
      <xdr:row>31</xdr:row>
      <xdr:rowOff>131242</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446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42393</xdr:rowOff>
    </xdr:from>
    <xdr:to>
      <xdr:col>116</xdr:col>
      <xdr:colOff>63500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1323300" y="6728943"/>
          <a:ext cx="8382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97718</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4413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74841</xdr:rowOff>
    </xdr:from>
    <xdr:to>
      <xdr:col>116</xdr:col>
      <xdr:colOff>114300</xdr:colOff>
      <xdr:row>39</xdr:row>
      <xdr:rowOff>4991</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58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82461</xdr:rowOff>
    </xdr:from>
    <xdr:to>
      <xdr:col>112</xdr:col>
      <xdr:colOff>38100</xdr:colOff>
      <xdr:row>39</xdr:row>
      <xdr:rowOff>12611</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29138</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37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25553</xdr:rowOff>
    </xdr:from>
    <xdr:to>
      <xdr:col>107</xdr:col>
      <xdr:colOff>50800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9545300" y="6712103"/>
          <a:ext cx="889000" cy="18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90881</xdr:rowOff>
    </xdr:from>
    <xdr:to>
      <xdr:col>107</xdr:col>
      <xdr:colOff>101600</xdr:colOff>
      <xdr:row>39</xdr:row>
      <xdr:rowOff>21031</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605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37558</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38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25553</xdr:rowOff>
    </xdr:from>
    <xdr:to>
      <xdr:col>102</xdr:col>
      <xdr:colOff>114300</xdr:colOff>
      <xdr:row>39</xdr:row>
      <xdr:rowOff>44450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18656300" y="6712103"/>
          <a:ext cx="889000" cy="18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57162</xdr:rowOff>
    </xdr:from>
    <xdr:to>
      <xdr:col>102</xdr:col>
      <xdr:colOff>165100</xdr:colOff>
      <xdr:row>38</xdr:row>
      <xdr:rowOff>158762</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57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3840</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34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102768</xdr:rowOff>
    </xdr:from>
    <xdr:to>
      <xdr:col>98</xdr:col>
      <xdr:colOff>38100</xdr:colOff>
      <xdr:row>39</xdr:row>
      <xdr:rowOff>32918</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61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49446</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393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163043</xdr:rowOff>
    </xdr:from>
    <xdr:to>
      <xdr:col>116</xdr:col>
      <xdr:colOff>114300</xdr:colOff>
      <xdr:row>39</xdr:row>
      <xdr:rowOff>93193</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67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77970</xdr:rowOff>
    </xdr:from>
    <xdr:ext cx="313932"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5930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146203</xdr:rowOff>
    </xdr:from>
    <xdr:to>
      <xdr:col>102</xdr:col>
      <xdr:colOff>165100</xdr:colOff>
      <xdr:row>39</xdr:row>
      <xdr:rowOff>76353</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661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67480</xdr:rowOff>
    </xdr:from>
    <xdr:ext cx="378565"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356017" y="67540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108702</xdr:rowOff>
    </xdr:from>
    <xdr:to>
      <xdr:col>116</xdr:col>
      <xdr:colOff>62864</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852652"/>
          <a:ext cx="1269" cy="1231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55379</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627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108702</xdr:rowOff>
    </xdr:from>
    <xdr:to>
      <xdr:col>116</xdr:col>
      <xdr:colOff>152400</xdr:colOff>
      <xdr:row>51</xdr:row>
      <xdr:rowOff>108702</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852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127310</xdr:rowOff>
    </xdr:from>
    <xdr:to>
      <xdr:col>116</xdr:col>
      <xdr:colOff>63500</xdr:colOff>
      <xdr:row>58</xdr:row>
      <xdr:rowOff>127561</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1323300" y="10071410"/>
          <a:ext cx="838200" cy="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155508</xdr:rowOff>
    </xdr:from>
    <xdr:ext cx="469744"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756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132631</xdr:rowOff>
    </xdr:from>
    <xdr:to>
      <xdr:col>116</xdr:col>
      <xdr:colOff>114300</xdr:colOff>
      <xdr:row>58</xdr:row>
      <xdr:rowOff>62781</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990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85910</xdr:rowOff>
    </xdr:from>
    <xdr:to>
      <xdr:col>111</xdr:col>
      <xdr:colOff>177800</xdr:colOff>
      <xdr:row>58</xdr:row>
      <xdr:rowOff>127561</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0434300" y="10030010"/>
          <a:ext cx="889000" cy="4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137340</xdr:rowOff>
    </xdr:from>
    <xdr:to>
      <xdr:col>112</xdr:col>
      <xdr:colOff>38100</xdr:colOff>
      <xdr:row>58</xdr:row>
      <xdr:rowOff>67490</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990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84017</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8" y="968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85910</xdr:rowOff>
    </xdr:from>
    <xdr:to>
      <xdr:col>107</xdr:col>
      <xdr:colOff>50800</xdr:colOff>
      <xdr:row>58</xdr:row>
      <xdr:rowOff>139700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19545300" y="10030010"/>
          <a:ext cx="889000" cy="53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128082</xdr:rowOff>
    </xdr:from>
    <xdr:to>
      <xdr:col>107</xdr:col>
      <xdr:colOff>101600</xdr:colOff>
      <xdr:row>58</xdr:row>
      <xdr:rowOff>58232</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99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74759</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967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106530</xdr:rowOff>
    </xdr:from>
    <xdr:to>
      <xdr:col>102</xdr:col>
      <xdr:colOff>114300</xdr:colOff>
      <xdr:row>58</xdr:row>
      <xdr:rowOff>139700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8656300" y="10050630"/>
          <a:ext cx="889000" cy="33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157091</xdr:rowOff>
    </xdr:from>
    <xdr:to>
      <xdr:col>102</xdr:col>
      <xdr:colOff>165100</xdr:colOff>
      <xdr:row>58</xdr:row>
      <xdr:rowOff>87241</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9929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103768</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704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135512</xdr:rowOff>
    </xdr:from>
    <xdr:to>
      <xdr:col>98</xdr:col>
      <xdr:colOff>38100</xdr:colOff>
      <xdr:row>58</xdr:row>
      <xdr:rowOff>65662</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9908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82189</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683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76510</xdr:rowOff>
    </xdr:from>
    <xdr:to>
      <xdr:col>116</xdr:col>
      <xdr:colOff>114300</xdr:colOff>
      <xdr:row>59</xdr:row>
      <xdr:rowOff>6660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10020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162887</xdr:rowOff>
    </xdr:from>
    <xdr:ext cx="378565"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99355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76761</xdr:rowOff>
    </xdr:from>
    <xdr:to>
      <xdr:col>112</xdr:col>
      <xdr:colOff>38100</xdr:colOff>
      <xdr:row>59</xdr:row>
      <xdr:rowOff>6911</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10020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169488</xdr:rowOff>
    </xdr:from>
    <xdr:ext cx="378565"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34017" y="10113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35110</xdr:rowOff>
    </xdr:from>
    <xdr:to>
      <xdr:col>107</xdr:col>
      <xdr:colOff>101600</xdr:colOff>
      <xdr:row>58</xdr:row>
      <xdr:rowOff>136710</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997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127837</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199428" y="1007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55730</xdr:rowOff>
    </xdr:from>
    <xdr:to>
      <xdr:col>98</xdr:col>
      <xdr:colOff>38100</xdr:colOff>
      <xdr:row>58</xdr:row>
      <xdr:rowOff>157330</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999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148457</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21428" y="10092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10475</xdr:rowOff>
    </xdr:from>
    <xdr:to>
      <xdr:col>116</xdr:col>
      <xdr:colOff>62864</xdr:colOff>
      <xdr:row>78</xdr:row>
      <xdr:rowOff>82697</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011975"/>
          <a:ext cx="1269" cy="1443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86524</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45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82697</xdr:rowOff>
    </xdr:from>
    <xdr:to>
      <xdr:col>116</xdr:col>
      <xdr:colOff>152400</xdr:colOff>
      <xdr:row>78</xdr:row>
      <xdr:rowOff>82697</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455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128602</xdr:rowOff>
    </xdr:from>
    <xdr:ext cx="599010"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1787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10475</xdr:rowOff>
    </xdr:from>
    <xdr:to>
      <xdr:col>116</xdr:col>
      <xdr:colOff>152400</xdr:colOff>
      <xdr:row>70</xdr:row>
      <xdr:rowOff>10475</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011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17775</xdr:rowOff>
    </xdr:from>
    <xdr:to>
      <xdr:col>116</xdr:col>
      <xdr:colOff>63500</xdr:colOff>
      <xdr:row>75</xdr:row>
      <xdr:rowOff>28046</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1323300" y="12533625"/>
          <a:ext cx="838200" cy="353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23142</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881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44715</xdr:rowOff>
    </xdr:from>
    <xdr:to>
      <xdr:col>116</xdr:col>
      <xdr:colOff>114300</xdr:colOff>
      <xdr:row>75</xdr:row>
      <xdr:rowOff>146315</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17775</xdr:rowOff>
    </xdr:from>
    <xdr:to>
      <xdr:col>111</xdr:col>
      <xdr:colOff>177800</xdr:colOff>
      <xdr:row>73</xdr:row>
      <xdr:rowOff>19048</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0434300" y="12533625"/>
          <a:ext cx="889000" cy="1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29480</xdr:rowOff>
    </xdr:from>
    <xdr:to>
      <xdr:col>112</xdr:col>
      <xdr:colOff>38100</xdr:colOff>
      <xdr:row>75</xdr:row>
      <xdr:rowOff>131080</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122207</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298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19048</xdr:rowOff>
    </xdr:from>
    <xdr:to>
      <xdr:col>107</xdr:col>
      <xdr:colOff>50800</xdr:colOff>
      <xdr:row>73</xdr:row>
      <xdr:rowOff>22527</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9545300" y="12534898"/>
          <a:ext cx="889000" cy="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14197</xdr:rowOff>
    </xdr:from>
    <xdr:to>
      <xdr:col>107</xdr:col>
      <xdr:colOff>101600</xdr:colOff>
      <xdr:row>75</xdr:row>
      <xdr:rowOff>115797</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106924</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296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22527</xdr:rowOff>
    </xdr:from>
    <xdr:to>
      <xdr:col>102</xdr:col>
      <xdr:colOff>114300</xdr:colOff>
      <xdr:row>74</xdr:row>
      <xdr:rowOff>158625</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8656300" y="12538377"/>
          <a:ext cx="889000" cy="307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73714</xdr:rowOff>
    </xdr:from>
    <xdr:to>
      <xdr:col>102</xdr:col>
      <xdr:colOff>165100</xdr:colOff>
      <xdr:row>76</xdr:row>
      <xdr:rowOff>3863</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293246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166442</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302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27178</xdr:rowOff>
    </xdr:from>
    <xdr:to>
      <xdr:col>98</xdr:col>
      <xdr:colOff>38100</xdr:colOff>
      <xdr:row>77</xdr:row>
      <xdr:rowOff>128778</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322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119905</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3321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148696</xdr:rowOff>
    </xdr:from>
    <xdr:to>
      <xdr:col>116</xdr:col>
      <xdr:colOff>114300</xdr:colOff>
      <xdr:row>75</xdr:row>
      <xdr:rowOff>78846</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2835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123</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2687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138425</xdr:rowOff>
    </xdr:from>
    <xdr:to>
      <xdr:col>112</xdr:col>
      <xdr:colOff>38100</xdr:colOff>
      <xdr:row>73</xdr:row>
      <xdr:rowOff>68575</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248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85102</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2258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139698</xdr:rowOff>
    </xdr:from>
    <xdr:to>
      <xdr:col>107</xdr:col>
      <xdr:colOff>101600</xdr:colOff>
      <xdr:row>73</xdr:row>
      <xdr:rowOff>69848</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248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86375</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225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143177</xdr:rowOff>
    </xdr:from>
    <xdr:to>
      <xdr:col>102</xdr:col>
      <xdr:colOff>165100</xdr:colOff>
      <xdr:row>73</xdr:row>
      <xdr:rowOff>73327</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2487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89854</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2262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107825</xdr:rowOff>
    </xdr:from>
    <xdr:to>
      <xdr:col>98</xdr:col>
      <xdr:colOff>38100</xdr:colOff>
      <xdr:row>75</xdr:row>
      <xdr:rowOff>37975</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279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54502</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2570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a:extLst>
            <a:ext uri="{FF2B5EF4-FFF2-40B4-BE49-F238E27FC236}">
              <a16:creationId xmlns:a16="http://schemas.microsoft.com/office/drawing/2014/main" id="{00000000-0008-0000-0600-00008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30987</xdr:rowOff>
    </xdr:from>
    <xdr:to>
      <xdr:col>116</xdr:col>
      <xdr:colOff>62864</xdr:colOff>
      <xdr:row>99</xdr:row>
      <xdr:rowOff>44450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flipV="1">
          <a:off x="22159595" y="15461487"/>
          <a:ext cx="1269" cy="155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90695</xdr:rowOff>
    </xdr:from>
    <xdr:ext cx="249299" cy="259045"/>
    <xdr:sp macro="" textlink="">
      <xdr:nvSpPr>
        <xdr:cNvPr id="909" name="前年度繰上充用金最小値テキスト">
          <a:extLst>
            <a:ext uri="{FF2B5EF4-FFF2-40B4-BE49-F238E27FC236}">
              <a16:creationId xmlns:a16="http://schemas.microsoft.com/office/drawing/2014/main" id="{00000000-0008-0000-0600-00008D030000}"/>
            </a:ext>
          </a:extLst>
        </xdr:cNvPr>
        <xdr:cNvSpPr txBox="1"/>
      </xdr:nvSpPr>
      <xdr:spPr>
        <a:xfrm>
          <a:off x="22212300" y="17064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88</xdr:row>
      <xdr:rowOff>149114</xdr:rowOff>
    </xdr:from>
    <xdr:ext cx="534377" cy="259045"/>
    <xdr:sp macro="" textlink="">
      <xdr:nvSpPr>
        <xdr:cNvPr id="911" name="前年度繰上充用金最大値テキスト">
          <a:extLst>
            <a:ext uri="{FF2B5EF4-FFF2-40B4-BE49-F238E27FC236}">
              <a16:creationId xmlns:a16="http://schemas.microsoft.com/office/drawing/2014/main" id="{00000000-0008-0000-0600-00008F030000}"/>
            </a:ext>
          </a:extLst>
        </xdr:cNvPr>
        <xdr:cNvSpPr txBox="1"/>
      </xdr:nvSpPr>
      <xdr:spPr>
        <a:xfrm>
          <a:off x="22212300" y="1523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30987</xdr:rowOff>
    </xdr:from>
    <xdr:to>
      <xdr:col>116</xdr:col>
      <xdr:colOff>152400</xdr:colOff>
      <xdr:row>90</xdr:row>
      <xdr:rowOff>30987</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072600" y="15461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8145</xdr:rowOff>
    </xdr:from>
    <xdr:ext cx="313932" cy="259045"/>
    <xdr:sp macro="" textlink="">
      <xdr:nvSpPr>
        <xdr:cNvPr id="914" name="前年度繰上充用金平均値テキスト">
          <a:extLst>
            <a:ext uri="{FF2B5EF4-FFF2-40B4-BE49-F238E27FC236}">
              <a16:creationId xmlns:a16="http://schemas.microsoft.com/office/drawing/2014/main" id="{00000000-0008-0000-0600-000092030000}"/>
            </a:ext>
          </a:extLst>
        </xdr:cNvPr>
        <xdr:cNvSpPr txBox="1"/>
      </xdr:nvSpPr>
      <xdr:spPr>
        <a:xfrm>
          <a:off x="22212300" y="1681024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156718</xdr:rowOff>
    </xdr:from>
    <xdr:to>
      <xdr:col>116</xdr:col>
      <xdr:colOff>114300</xdr:colOff>
      <xdr:row>99</xdr:row>
      <xdr:rowOff>86868</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21107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157353</xdr:rowOff>
    </xdr:from>
    <xdr:to>
      <xdr:col>112</xdr:col>
      <xdr:colOff>38100</xdr:colOff>
      <xdr:row>99</xdr:row>
      <xdr:rowOff>87503</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1272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104030</xdr:rowOff>
    </xdr:from>
    <xdr:ext cx="313932"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66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158114</xdr:rowOff>
    </xdr:from>
    <xdr:to>
      <xdr:col>107</xdr:col>
      <xdr:colOff>101600</xdr:colOff>
      <xdr:row>99</xdr:row>
      <xdr:rowOff>88264</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20383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104791</xdr:rowOff>
    </xdr:from>
    <xdr:ext cx="313932"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77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165100</xdr:rowOff>
    </xdr:from>
    <xdr:to>
      <xdr:col>102</xdr:col>
      <xdr:colOff>165100</xdr:colOff>
      <xdr:row>99</xdr:row>
      <xdr:rowOff>95250</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5" name="フローチャート: 判断 924">
          <a:extLst>
            <a:ext uri="{FF2B5EF4-FFF2-40B4-BE49-F238E27FC236}">
              <a16:creationId xmlns:a16="http://schemas.microsoft.com/office/drawing/2014/main" id="{00000000-0008-0000-0600-00009D030000}"/>
            </a:ext>
          </a:extLst>
        </xdr:cNvPr>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135145</xdr:rowOff>
    </xdr:from>
    <xdr:ext cx="249299" cy="259045"/>
    <xdr:sp macro="" textlink="">
      <xdr:nvSpPr>
        <xdr:cNvPr id="933" name="前年度繰上充用金該当値テキスト">
          <a:extLst>
            <a:ext uri="{FF2B5EF4-FFF2-40B4-BE49-F238E27FC236}">
              <a16:creationId xmlns:a16="http://schemas.microsoft.com/office/drawing/2014/main" id="{00000000-0008-0000-0600-0000A5030000}"/>
            </a:ext>
          </a:extLst>
        </xdr:cNvPr>
        <xdr:cNvSpPr txBox="1"/>
      </xdr:nvSpPr>
      <xdr:spPr>
        <a:xfrm>
          <a:off x="22212300" y="16937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111777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19420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111777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8531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a:extLst>
            <a:ext uri="{FF2B5EF4-FFF2-40B4-BE49-F238E27FC236}">
              <a16:creationId xmlns:a16="http://schemas.microsoft.com/office/drawing/2014/main" id="{00000000-0008-0000-0600-0000A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a:extLst>
            <a:ext uri="{FF2B5EF4-FFF2-40B4-BE49-F238E27FC236}">
              <a16:creationId xmlns:a16="http://schemas.microsoft.com/office/drawing/2014/main" id="{00000000-0008-0000-0600-0000A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・人件費については、平成</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年の合併以降、定員適正化計画に基づき人員削減に取組んでいるが、住民一人当たりの人件費は、</a:t>
          </a:r>
          <a:r>
            <a:rPr kumimoji="1" lang="en-US" altLang="ja-JP" sz="1300">
              <a:latin typeface="ＭＳ Ｐゴシック" panose="020B0600070205080204" pitchFamily="50" charset="-128"/>
              <a:ea typeface="ＭＳ Ｐゴシック" panose="020B0600070205080204" pitchFamily="50" charset="-128"/>
            </a:rPr>
            <a:t>94,395</a:t>
          </a:r>
          <a:r>
            <a:rPr kumimoji="1" lang="ja-JP" altLang="en-US" sz="1300">
              <a:latin typeface="ＭＳ Ｐゴシック" panose="020B0600070205080204" pitchFamily="50" charset="-128"/>
              <a:ea typeface="ＭＳ Ｐゴシック" panose="020B0600070205080204" pitchFamily="50" charset="-128"/>
            </a:rPr>
            <a:t>円で前年度と比較すると</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％の増となっている。これは、決算額は前年度比で減少しているが、人口も減少しているため結果的に住民一人当たりが増となっている。</a:t>
          </a:r>
        </a:p>
        <a:p>
          <a:r>
            <a:rPr kumimoji="1" lang="ja-JP" altLang="en-US" sz="1300">
              <a:latin typeface="ＭＳ Ｐゴシック" panose="020B0600070205080204" pitchFamily="50" charset="-128"/>
              <a:ea typeface="ＭＳ Ｐゴシック" panose="020B0600070205080204" pitchFamily="50" charset="-128"/>
            </a:rPr>
            <a:t>・補助費等は、住民一人当たり</a:t>
          </a:r>
          <a:r>
            <a:rPr kumimoji="1" lang="en-US" altLang="ja-JP" sz="1300">
              <a:latin typeface="ＭＳ Ｐゴシック" panose="020B0600070205080204" pitchFamily="50" charset="-128"/>
              <a:ea typeface="ＭＳ Ｐゴシック" panose="020B0600070205080204" pitchFamily="50" charset="-128"/>
            </a:rPr>
            <a:t>78,526</a:t>
          </a:r>
          <a:r>
            <a:rPr kumimoji="1" lang="ja-JP" altLang="en-US" sz="1300">
              <a:latin typeface="ＭＳ Ｐゴシック" panose="020B0600070205080204" pitchFamily="50" charset="-128"/>
              <a:ea typeface="ＭＳ Ｐゴシック" panose="020B0600070205080204" pitchFamily="50" charset="-128"/>
            </a:rPr>
            <a:t>円となっており、前年度と比較すると</a:t>
          </a:r>
          <a:r>
            <a:rPr kumimoji="1" lang="en-US" altLang="ja-JP" sz="1300">
              <a:latin typeface="ＭＳ Ｐゴシック" panose="020B0600070205080204" pitchFamily="50" charset="-128"/>
              <a:ea typeface="ＭＳ Ｐゴシック" panose="020B0600070205080204" pitchFamily="50" charset="-128"/>
            </a:rPr>
            <a:t>31.8</a:t>
          </a:r>
          <a:r>
            <a:rPr kumimoji="1" lang="ja-JP" altLang="en-US" sz="1300">
              <a:latin typeface="ＭＳ Ｐゴシック" panose="020B0600070205080204" pitchFamily="50" charset="-128"/>
              <a:ea typeface="ＭＳ Ｐゴシック" panose="020B0600070205080204" pitchFamily="50" charset="-128"/>
            </a:rPr>
            <a:t>％の増となっている。これは、簡易水道事業特別会計が公営企業会計へ移行したことが主な要因であるが、引き続き、明確な基準設定を行うなど事業の見直しにより、経費の縮減に努めることとしている。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96,742</a:t>
          </a:r>
          <a:r>
            <a:rPr kumimoji="1" lang="ja-JP" altLang="en-US" sz="1300">
              <a:latin typeface="ＭＳ Ｐゴシック" panose="020B0600070205080204" pitchFamily="50" charset="-128"/>
              <a:ea typeface="ＭＳ Ｐゴシック" panose="020B0600070205080204" pitchFamily="50" charset="-128"/>
            </a:rPr>
            <a:t>円で前年度と比較すると</a:t>
          </a:r>
          <a:r>
            <a:rPr kumimoji="1" lang="en-US" altLang="ja-JP" sz="1300">
              <a:latin typeface="ＭＳ Ｐゴシック" panose="020B0600070205080204" pitchFamily="50" charset="-128"/>
              <a:ea typeface="ＭＳ Ｐゴシック" panose="020B0600070205080204" pitchFamily="50" charset="-128"/>
            </a:rPr>
            <a:t>13.3</a:t>
          </a:r>
          <a:r>
            <a:rPr kumimoji="1" lang="ja-JP" altLang="en-US" sz="1300">
              <a:latin typeface="ＭＳ Ｐゴシック" panose="020B0600070205080204" pitchFamily="50" charset="-128"/>
              <a:ea typeface="ＭＳ Ｐゴシック" panose="020B0600070205080204" pitchFamily="50" charset="-128"/>
            </a:rPr>
            <a:t>％の減となっている。これは、戸別受信機設置整備、有家庁舎改修などの大型事業の完了によるものであるが、令和元年度は、し尿処理施設整備等の大型事業を控えていることから、今後更に事業の取捨選択を徹底していくことで、事業費の減少を目指すこととしている。</a:t>
          </a:r>
        </a:p>
        <a:p>
          <a:r>
            <a:rPr kumimoji="1" lang="ja-JP" altLang="en-US" sz="1300">
              <a:latin typeface="ＭＳ Ｐゴシック" panose="020B0600070205080204" pitchFamily="50" charset="-128"/>
              <a:ea typeface="ＭＳ Ｐゴシック" panose="020B0600070205080204" pitchFamily="50" charset="-128"/>
            </a:rPr>
            <a:t>・公債費は、住民一人当たり</a:t>
          </a:r>
          <a:r>
            <a:rPr kumimoji="1" lang="en-US" altLang="ja-JP" sz="1300">
              <a:latin typeface="ＭＳ Ｐゴシック" panose="020B0600070205080204" pitchFamily="50" charset="-128"/>
              <a:ea typeface="ＭＳ Ｐゴシック" panose="020B0600070205080204" pitchFamily="50" charset="-128"/>
            </a:rPr>
            <a:t>114,463</a:t>
          </a:r>
          <a:r>
            <a:rPr kumimoji="1" lang="ja-JP" altLang="en-US" sz="1300">
              <a:latin typeface="ＭＳ Ｐゴシック" panose="020B0600070205080204" pitchFamily="50" charset="-128"/>
              <a:ea typeface="ＭＳ Ｐゴシック" panose="020B0600070205080204" pitchFamily="50" charset="-128"/>
            </a:rPr>
            <a:t>円となっており、前年度と比較すると</a:t>
          </a:r>
          <a:r>
            <a:rPr kumimoji="1" lang="en-US" altLang="ja-JP" sz="1300">
              <a:latin typeface="ＭＳ Ｐゴシック" panose="020B0600070205080204" pitchFamily="50" charset="-128"/>
              <a:ea typeface="ＭＳ Ｐゴシック" panose="020B0600070205080204" pitchFamily="50" charset="-128"/>
            </a:rPr>
            <a:t>8.9</a:t>
          </a:r>
          <a:r>
            <a:rPr kumimoji="1" lang="ja-JP" altLang="en-US" sz="1300">
              <a:latin typeface="ＭＳ Ｐゴシック" panose="020B0600070205080204" pitchFamily="50" charset="-128"/>
              <a:ea typeface="ＭＳ Ｐゴシック" panose="020B0600070205080204" pitchFamily="50" charset="-128"/>
            </a:rPr>
            <a:t>％の減となっている。これは、後年度の財政負担軽減のため、繰上償還を実施してきた効果であり、引き続き令和４年度まで計画的に繰上償還を実施し、財政基盤の強化及び健全化に取組むこととしている。</a:t>
          </a:r>
        </a:p>
        <a:p>
          <a:r>
            <a:rPr kumimoji="1" lang="ja-JP" altLang="en-US" sz="1300">
              <a:latin typeface="ＭＳ Ｐゴシック" panose="020B0600070205080204" pitchFamily="50" charset="-128"/>
              <a:ea typeface="ＭＳ Ｐゴシック" panose="020B0600070205080204" pitchFamily="50" charset="-128"/>
            </a:rPr>
            <a:t>・積立金は、住民一人当たり</a:t>
          </a:r>
          <a:r>
            <a:rPr kumimoji="1" lang="en-US" altLang="ja-JP" sz="1300">
              <a:latin typeface="ＭＳ Ｐゴシック" panose="020B0600070205080204" pitchFamily="50" charset="-128"/>
              <a:ea typeface="ＭＳ Ｐゴシック" panose="020B0600070205080204" pitchFamily="50" charset="-128"/>
            </a:rPr>
            <a:t>15,990</a:t>
          </a:r>
          <a:r>
            <a:rPr kumimoji="1" lang="ja-JP" altLang="en-US" sz="1300">
              <a:latin typeface="ＭＳ Ｐゴシック" panose="020B0600070205080204" pitchFamily="50" charset="-128"/>
              <a:ea typeface="ＭＳ Ｐゴシック" panose="020B0600070205080204" pitchFamily="50" charset="-128"/>
            </a:rPr>
            <a:t>円となっており、前年度と比較すると</a:t>
          </a:r>
          <a:r>
            <a:rPr kumimoji="1" lang="en-US" altLang="ja-JP" sz="1300">
              <a:latin typeface="ＭＳ Ｐゴシック" panose="020B0600070205080204" pitchFamily="50" charset="-128"/>
              <a:ea typeface="ＭＳ Ｐゴシック" panose="020B0600070205080204" pitchFamily="50" charset="-128"/>
            </a:rPr>
            <a:t>54.1</a:t>
          </a:r>
          <a:r>
            <a:rPr kumimoji="1" lang="ja-JP" altLang="en-US" sz="1300">
              <a:latin typeface="ＭＳ Ｐゴシック" panose="020B0600070205080204" pitchFamily="50" charset="-128"/>
              <a:ea typeface="ＭＳ Ｐゴシック" panose="020B0600070205080204" pitchFamily="50" charset="-128"/>
            </a:rPr>
            <a:t>％の減となっている。これは、繰上償還の財源として減債基金の取崩しによるものである。財政調整基金など将来負担額の控除財源については、引き続きその確保に努めることとしている。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長崎県南島原市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46,133
45,814
170.11
32,684,824
30,785,866
1,633,011
17,684,433
19,957,893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59880</xdr:rowOff>
    </xdr:from>
    <xdr:to>
      <xdr:col>24</xdr:col>
      <xdr:colOff>62865</xdr:colOff>
      <xdr:row>37</xdr:row>
      <xdr:rowOff>160274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3380"/>
          <a:ext cx="1270" cy="1300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164101</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0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160274</xdr:rowOff>
    </xdr:from>
    <xdr:to>
      <xdr:col>24</xdr:col>
      <xdr:colOff>152400</xdr:colOff>
      <xdr:row>37</xdr:row>
      <xdr:rowOff>160274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03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6557</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78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59880</xdr:rowOff>
    </xdr:from>
    <xdr:to>
      <xdr:col>24</xdr:col>
      <xdr:colOff>152400</xdr:colOff>
      <xdr:row>30</xdr:row>
      <xdr:rowOff>59880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81597</xdr:rowOff>
    </xdr:from>
    <xdr:to>
      <xdr:col>24</xdr:col>
      <xdr:colOff>63500</xdr:colOff>
      <xdr:row>36</xdr:row>
      <xdr:rowOff>164274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253797"/>
          <a:ext cx="838200" cy="82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104157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334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81280</xdr:rowOff>
    </xdr:from>
    <xdr:to>
      <xdr:col>24</xdr:col>
      <xdr:colOff>114300</xdr:colOff>
      <xdr:row>36</xdr:row>
      <xdr:rowOff>11430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152464</xdr:rowOff>
    </xdr:from>
    <xdr:to>
      <xdr:col>19</xdr:col>
      <xdr:colOff>177800</xdr:colOff>
      <xdr:row>36</xdr:row>
      <xdr:rowOff>81597</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153214"/>
          <a:ext cx="889000" cy="10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86614</xdr:rowOff>
    </xdr:from>
    <xdr:to>
      <xdr:col>20</xdr:col>
      <xdr:colOff>38100</xdr:colOff>
      <xdr:row>36</xdr:row>
      <xdr:rowOff>16764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33291</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152464</xdr:rowOff>
    </xdr:from>
    <xdr:to>
      <xdr:col>15</xdr:col>
      <xdr:colOff>50800</xdr:colOff>
      <xdr:row>36</xdr:row>
      <xdr:rowOff>48641</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153214"/>
          <a:ext cx="889000" cy="67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92520</xdr:rowOff>
    </xdr:from>
    <xdr:to>
      <xdr:col>15</xdr:col>
      <xdr:colOff>101600</xdr:colOff>
      <xdr:row>36</xdr:row>
      <xdr:rowOff>22670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39197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6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48641</xdr:rowOff>
    </xdr:from>
    <xdr:to>
      <xdr:col>10</xdr:col>
      <xdr:colOff>114300</xdr:colOff>
      <xdr:row>36</xdr:row>
      <xdr:rowOff>65786</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220841"/>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67183</xdr:rowOff>
    </xdr:from>
    <xdr:to>
      <xdr:col>10</xdr:col>
      <xdr:colOff>165100</xdr:colOff>
      <xdr:row>35</xdr:row>
      <xdr:rowOff>168783</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13860</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43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28892</xdr:rowOff>
    </xdr:from>
    <xdr:to>
      <xdr:col>6</xdr:col>
      <xdr:colOff>38100</xdr:colOff>
      <xdr:row>37</xdr:row>
      <xdr:rowOff>130492</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372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121619</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465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113474</xdr:rowOff>
    </xdr:from>
    <xdr:to>
      <xdr:col>24</xdr:col>
      <xdr:colOff>114300</xdr:colOff>
      <xdr:row>37</xdr:row>
      <xdr:rowOff>43624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85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91901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64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30797</xdr:rowOff>
    </xdr:from>
    <xdr:to>
      <xdr:col>20</xdr:col>
      <xdr:colOff>38100</xdr:colOff>
      <xdr:row>36</xdr:row>
      <xdr:rowOff>132397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02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123524</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295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101664</xdr:rowOff>
    </xdr:from>
    <xdr:to>
      <xdr:col>15</xdr:col>
      <xdr:colOff>101600</xdr:colOff>
      <xdr:row>36</xdr:row>
      <xdr:rowOff>31814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0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22941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195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169291</xdr:rowOff>
    </xdr:from>
    <xdr:to>
      <xdr:col>10</xdr:col>
      <xdr:colOff>165100</xdr:colOff>
      <xdr:row>36</xdr:row>
      <xdr:rowOff>99441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70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90568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262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14986</xdr:rowOff>
    </xdr:from>
    <xdr:to>
      <xdr:col>6</xdr:col>
      <xdr:colOff>38100</xdr:colOff>
      <xdr:row>36</xdr:row>
      <xdr:rowOff>116586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8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133113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962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81738</xdr:rowOff>
    </xdr:from>
    <xdr:to>
      <xdr:col>24</xdr:col>
      <xdr:colOff>62865</xdr:colOff>
      <xdr:row>58</xdr:row>
      <xdr:rowOff>111411</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825688"/>
          <a:ext cx="1270" cy="1229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115238</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5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111411</xdr:rowOff>
    </xdr:from>
    <xdr:to>
      <xdr:col>24</xdr:col>
      <xdr:colOff>152400</xdr:colOff>
      <xdr:row>58</xdr:row>
      <xdr:rowOff>111411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55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28415</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600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350,213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81738</xdr:rowOff>
    </xdr:from>
    <xdr:to>
      <xdr:col>24</xdr:col>
      <xdr:colOff>152400</xdr:colOff>
      <xdr:row>51</xdr:row>
      <xdr:rowOff>81738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825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6213</xdr:rowOff>
    </xdr:from>
    <xdr:to>
      <xdr:col>24</xdr:col>
      <xdr:colOff>63500</xdr:colOff>
      <xdr:row>57</xdr:row>
      <xdr:rowOff>102012</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778863"/>
          <a:ext cx="838200" cy="95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19057</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620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167630</xdr:rowOff>
    </xdr:from>
    <xdr:to>
      <xdr:col>24</xdr:col>
      <xdr:colOff>114300</xdr:colOff>
      <xdr:row>57</xdr:row>
      <xdr:rowOff>97780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76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6213</xdr:rowOff>
    </xdr:from>
    <xdr:to>
      <xdr:col>19</xdr:col>
      <xdr:colOff>177800</xdr:colOff>
      <xdr:row>57</xdr:row>
      <xdr:rowOff>126948</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778863"/>
          <a:ext cx="889000" cy="120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170304</xdr:rowOff>
    </xdr:from>
    <xdr:to>
      <xdr:col>20</xdr:col>
      <xdr:colOff>38100</xdr:colOff>
      <xdr:row>57</xdr:row>
      <xdr:rowOff>100454</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771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91581</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864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64986</xdr:rowOff>
    </xdr:from>
    <xdr:to>
      <xdr:col>15</xdr:col>
      <xdr:colOff>50800</xdr:colOff>
      <xdr:row>57</xdr:row>
      <xdr:rowOff>126948</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837636"/>
          <a:ext cx="889000" cy="61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10955</xdr:rowOff>
    </xdr:from>
    <xdr:to>
      <xdr:col>15</xdr:col>
      <xdr:colOff>101600</xdr:colOff>
      <xdr:row>57</xdr:row>
      <xdr:rowOff>112555</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78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129082</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558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144443</xdr:rowOff>
    </xdr:from>
    <xdr:to>
      <xdr:col>10</xdr:col>
      <xdr:colOff>114300</xdr:colOff>
      <xdr:row>57</xdr:row>
      <xdr:rowOff>64986</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9745643"/>
          <a:ext cx="889000" cy="91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5670</xdr:rowOff>
    </xdr:from>
    <xdr:to>
      <xdr:col>10</xdr:col>
      <xdr:colOff>165100</xdr:colOff>
      <xdr:row>57</xdr:row>
      <xdr:rowOff>107270</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77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123797</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55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95964</xdr:rowOff>
    </xdr:from>
    <xdr:to>
      <xdr:col>6</xdr:col>
      <xdr:colOff>38100</xdr:colOff>
      <xdr:row>58</xdr:row>
      <xdr:rowOff>26114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6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17241</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961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51212</xdr:rowOff>
    </xdr:from>
    <xdr:to>
      <xdr:col>24</xdr:col>
      <xdr:colOff>114300</xdr:colOff>
      <xdr:row>57</xdr:row>
      <xdr:rowOff>152812</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823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29639</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802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126863</xdr:rowOff>
    </xdr:from>
    <xdr:to>
      <xdr:col>20</xdr:col>
      <xdr:colOff>38100</xdr:colOff>
      <xdr:row>57</xdr:row>
      <xdr:rowOff>57013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728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73540</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503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76148</xdr:rowOff>
    </xdr:from>
    <xdr:to>
      <xdr:col>15</xdr:col>
      <xdr:colOff>101600</xdr:colOff>
      <xdr:row>58</xdr:row>
      <xdr:rowOff>6298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84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168875</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9941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14186</xdr:rowOff>
    </xdr:from>
    <xdr:to>
      <xdr:col>10</xdr:col>
      <xdr:colOff>165100</xdr:colOff>
      <xdr:row>57</xdr:row>
      <xdr:rowOff>115786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78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106913</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879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93643</xdr:rowOff>
    </xdr:from>
    <xdr:to>
      <xdr:col>6</xdr:col>
      <xdr:colOff>38100</xdr:colOff>
      <xdr:row>57</xdr:row>
      <xdr:rowOff>23793</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69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40320</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30795" y="9470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140919</xdr:rowOff>
    </xdr:from>
    <xdr:to>
      <xdr:col>24</xdr:col>
      <xdr:colOff>62865</xdr:colOff>
      <xdr:row>78</xdr:row>
      <xdr:rowOff>106127</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1970969"/>
          <a:ext cx="1270" cy="1508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109954</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83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106127</xdr:rowOff>
    </xdr:from>
    <xdr:to>
      <xdr:col>24</xdr:col>
      <xdr:colOff>152400</xdr:colOff>
      <xdr:row>78</xdr:row>
      <xdr:rowOff>106127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79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87596</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746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312,340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140919</xdr:rowOff>
    </xdr:from>
    <xdr:to>
      <xdr:col>24</xdr:col>
      <xdr:colOff>152400</xdr:colOff>
      <xdr:row>69</xdr:row>
      <xdr:rowOff>140919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1970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10876</xdr:rowOff>
    </xdr:from>
    <xdr:to>
      <xdr:col>24</xdr:col>
      <xdr:colOff>63500</xdr:colOff>
      <xdr:row>74</xdr:row>
      <xdr:rowOff>54844</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2698176"/>
          <a:ext cx="838200" cy="43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44787</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035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66360</xdr:rowOff>
    </xdr:from>
    <xdr:to>
      <xdr:col>24</xdr:col>
      <xdr:colOff>114300</xdr:colOff>
      <xdr:row>75</xdr:row>
      <xdr:rowOff>167960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2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10876</xdr:rowOff>
    </xdr:from>
    <xdr:to>
      <xdr:col>19</xdr:col>
      <xdr:colOff>177800</xdr:colOff>
      <xdr:row>74</xdr:row>
      <xdr:rowOff>83289</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2698176"/>
          <a:ext cx="889000" cy="7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82682</xdr:rowOff>
    </xdr:from>
    <xdr:to>
      <xdr:col>20</xdr:col>
      <xdr:colOff>38100</xdr:colOff>
      <xdr:row>76</xdr:row>
      <xdr:rowOff>12832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3959</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034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83289</xdr:rowOff>
    </xdr:from>
    <xdr:to>
      <xdr:col>15</xdr:col>
      <xdr:colOff>50800</xdr:colOff>
      <xdr:row>74</xdr:row>
      <xdr:rowOff>130282</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2770589"/>
          <a:ext cx="889000" cy="46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93266</xdr:rowOff>
    </xdr:from>
    <xdr:to>
      <xdr:col>15</xdr:col>
      <xdr:colOff>101600</xdr:colOff>
      <xdr:row>76</xdr:row>
      <xdr:rowOff>23416</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14543</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044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130282</xdr:rowOff>
    </xdr:from>
    <xdr:to>
      <xdr:col>10</xdr:col>
      <xdr:colOff>114300</xdr:colOff>
      <xdr:row>75</xdr:row>
      <xdr:rowOff>18466</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2817582"/>
          <a:ext cx="889000" cy="59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72090</xdr:rowOff>
    </xdr:from>
    <xdr:to>
      <xdr:col>10</xdr:col>
      <xdr:colOff>165100</xdr:colOff>
      <xdr:row>77</xdr:row>
      <xdr:rowOff>2240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10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164817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195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42548</xdr:rowOff>
    </xdr:from>
    <xdr:to>
      <xdr:col>6</xdr:col>
      <xdr:colOff>38100</xdr:colOff>
      <xdr:row>77</xdr:row>
      <xdr:rowOff>144148</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244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135275</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336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4044</xdr:rowOff>
    </xdr:from>
    <xdr:to>
      <xdr:col>24</xdr:col>
      <xdr:colOff>114300</xdr:colOff>
      <xdr:row>74</xdr:row>
      <xdr:rowOff>105644</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69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26921</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542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131526</xdr:rowOff>
    </xdr:from>
    <xdr:to>
      <xdr:col>20</xdr:col>
      <xdr:colOff>38100</xdr:colOff>
      <xdr:row>74</xdr:row>
      <xdr:rowOff>61676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647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78203</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422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32489</xdr:rowOff>
    </xdr:from>
    <xdr:to>
      <xdr:col>15</xdr:col>
      <xdr:colOff>101600</xdr:colOff>
      <xdr:row>74</xdr:row>
      <xdr:rowOff>134089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71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150616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495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79482</xdr:rowOff>
    </xdr:from>
    <xdr:to>
      <xdr:col>10</xdr:col>
      <xdr:colOff>165100</xdr:colOff>
      <xdr:row>75</xdr:row>
      <xdr:rowOff>9632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2766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26159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542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139116</xdr:rowOff>
    </xdr:from>
    <xdr:to>
      <xdr:col>6</xdr:col>
      <xdr:colOff>38100</xdr:colOff>
      <xdr:row>75</xdr:row>
      <xdr:rowOff>69266</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282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85793</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601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68028</xdr:rowOff>
    </xdr:from>
    <xdr:to>
      <xdr:col>24</xdr:col>
      <xdr:colOff>62865</xdr:colOff>
      <xdr:row>98</xdr:row>
      <xdr:rowOff>63184</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498528"/>
          <a:ext cx="1270" cy="1366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67011</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69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63184</xdr:rowOff>
    </xdr:from>
    <xdr:to>
      <xdr:col>24</xdr:col>
      <xdr:colOff>152400</xdr:colOff>
      <xdr:row>98</xdr:row>
      <xdr:rowOff>63184</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865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14705</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73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144,584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68028</xdr:rowOff>
    </xdr:from>
    <xdr:to>
      <xdr:col>24</xdr:col>
      <xdr:colOff>152400</xdr:colOff>
      <xdr:row>90</xdr:row>
      <xdr:rowOff>68028</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498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114543</xdr:rowOff>
    </xdr:from>
    <xdr:to>
      <xdr:col>24</xdr:col>
      <xdr:colOff>63500</xdr:colOff>
      <xdr:row>95</xdr:row>
      <xdr:rowOff>144109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6402293"/>
          <a:ext cx="838200" cy="29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132652</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420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154225</xdr:rowOff>
    </xdr:from>
    <xdr:to>
      <xdr:col>24</xdr:col>
      <xdr:colOff>114300</xdr:colOff>
      <xdr:row>96</xdr:row>
      <xdr:rowOff>84375</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44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114543</xdr:rowOff>
    </xdr:from>
    <xdr:to>
      <xdr:col>19</xdr:col>
      <xdr:colOff>177800</xdr:colOff>
      <xdr:row>95</xdr:row>
      <xdr:rowOff>132657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402293"/>
          <a:ext cx="889000" cy="18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152843</xdr:rowOff>
    </xdr:from>
    <xdr:to>
      <xdr:col>20</xdr:col>
      <xdr:colOff>38100</xdr:colOff>
      <xdr:row>96</xdr:row>
      <xdr:rowOff>82993</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44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74120</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533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125124</xdr:rowOff>
    </xdr:from>
    <xdr:to>
      <xdr:col>15</xdr:col>
      <xdr:colOff>50800</xdr:colOff>
      <xdr:row>95</xdr:row>
      <xdr:rowOff>132657</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019300" y="16412874"/>
          <a:ext cx="889000" cy="7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150774</xdr:rowOff>
    </xdr:from>
    <xdr:to>
      <xdr:col>15</xdr:col>
      <xdr:colOff>101600</xdr:colOff>
      <xdr:row>96</xdr:row>
      <xdr:rowOff>80924</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43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72051</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53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125124</xdr:rowOff>
    </xdr:from>
    <xdr:to>
      <xdr:col>10</xdr:col>
      <xdr:colOff>114300</xdr:colOff>
      <xdr:row>96</xdr:row>
      <xdr:rowOff>88984</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412874"/>
          <a:ext cx="889000" cy="135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29268</xdr:rowOff>
    </xdr:from>
    <xdr:to>
      <xdr:col>10</xdr:col>
      <xdr:colOff>165100</xdr:colOff>
      <xdr:row>96</xdr:row>
      <xdr:rowOff>130868</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48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121995</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581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152755</xdr:rowOff>
    </xdr:from>
    <xdr:to>
      <xdr:col>6</xdr:col>
      <xdr:colOff>38100</xdr:colOff>
      <xdr:row>97</xdr:row>
      <xdr:rowOff>82905</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61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74032</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704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93309</xdr:rowOff>
    </xdr:from>
    <xdr:to>
      <xdr:col>24</xdr:col>
      <xdr:colOff>114300</xdr:colOff>
      <xdr:row>96</xdr:row>
      <xdr:rowOff>23459</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381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116186</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232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63743</xdr:rowOff>
    </xdr:from>
    <xdr:to>
      <xdr:col>20</xdr:col>
      <xdr:colOff>38100</xdr:colOff>
      <xdr:row>95</xdr:row>
      <xdr:rowOff>165343</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351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10420</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126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81857</xdr:rowOff>
    </xdr:from>
    <xdr:to>
      <xdr:col>15</xdr:col>
      <xdr:colOff>101600</xdr:colOff>
      <xdr:row>96</xdr:row>
      <xdr:rowOff>12007</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369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28534</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144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74324</xdr:rowOff>
    </xdr:from>
    <xdr:to>
      <xdr:col>10</xdr:col>
      <xdr:colOff>165100</xdr:colOff>
      <xdr:row>96</xdr:row>
      <xdr:rowOff>4474</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362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21001</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137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38184</xdr:rowOff>
    </xdr:from>
    <xdr:to>
      <xdr:col>6</xdr:col>
      <xdr:colOff>38100</xdr:colOff>
      <xdr:row>96</xdr:row>
      <xdr:rowOff>139784</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497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156311</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272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32584</xdr:rowOff>
    </xdr:from>
    <xdr:to>
      <xdr:col>54</xdr:col>
      <xdr:colOff>189865</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176084"/>
          <a:ext cx="1270" cy="1609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150711</xdr:rowOff>
    </xdr:from>
    <xdr:ext cx="469744"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4951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32584</xdr:rowOff>
    </xdr:from>
    <xdr:to>
      <xdr:col>55</xdr:col>
      <xdr:colOff>88900</xdr:colOff>
      <xdr:row>30</xdr:row>
      <xdr:rowOff>32584</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176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3846</xdr:rowOff>
    </xdr:from>
    <xdr:to>
      <xdr:col>55</xdr:col>
      <xdr:colOff>0</xdr:colOff>
      <xdr:row>38</xdr:row>
      <xdr:rowOff>156682</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9639300" y="6347496"/>
          <a:ext cx="838200" cy="324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7927</xdr:rowOff>
    </xdr:from>
    <xdr:ext cx="378565"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35157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156500</xdr:rowOff>
    </xdr:from>
    <xdr:to>
      <xdr:col>55</xdr:col>
      <xdr:colOff>50800</xdr:colOff>
      <xdr:row>38</xdr:row>
      <xdr:rowOff>86651</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154722</xdr:rowOff>
    </xdr:from>
    <xdr:to>
      <xdr:col>50</xdr:col>
      <xdr:colOff>114300</xdr:colOff>
      <xdr:row>37</xdr:row>
      <xdr:rowOff>3846</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8750300" y="6326922"/>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142458</xdr:rowOff>
    </xdr:from>
    <xdr:to>
      <xdr:col>50</xdr:col>
      <xdr:colOff>165100</xdr:colOff>
      <xdr:row>38</xdr:row>
      <xdr:rowOff>72608</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63735</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50017" y="65788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154722</xdr:rowOff>
    </xdr:from>
    <xdr:to>
      <xdr:col>45</xdr:col>
      <xdr:colOff>177800</xdr:colOff>
      <xdr:row>37</xdr:row>
      <xdr:rowOff>154722</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7861300" y="6326922"/>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142131</xdr:rowOff>
    </xdr:from>
    <xdr:to>
      <xdr:col>46</xdr:col>
      <xdr:colOff>38100</xdr:colOff>
      <xdr:row>38</xdr:row>
      <xdr:rowOff>72281</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63408</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61017" y="65785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154722</xdr:rowOff>
    </xdr:from>
    <xdr:to>
      <xdr:col>41</xdr:col>
      <xdr:colOff>50800</xdr:colOff>
      <xdr:row>38</xdr:row>
      <xdr:rowOff>53485</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flipV="1">
          <a:off x="6972300" y="6498372"/>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155521</xdr:rowOff>
    </xdr:from>
    <xdr:to>
      <xdr:col>41</xdr:col>
      <xdr:colOff>101600</xdr:colOff>
      <xdr:row>37</xdr:row>
      <xdr:rowOff>85671</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327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102198</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26428" y="6102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53630</xdr:rowOff>
    </xdr:from>
    <xdr:to>
      <xdr:col>36</xdr:col>
      <xdr:colOff>165100</xdr:colOff>
      <xdr:row>36</xdr:row>
      <xdr:rowOff>155230</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22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307</xdr:rowOff>
    </xdr:from>
    <xdr:ext cx="469744"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37428" y="6001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105882</xdr:rowOff>
    </xdr:from>
    <xdr:to>
      <xdr:col>55</xdr:col>
      <xdr:colOff>50800</xdr:colOff>
      <xdr:row>39</xdr:row>
      <xdr:rowOff>36032</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620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20809</xdr:rowOff>
    </xdr:from>
    <xdr:ext cx="378565"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5359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124496</xdr:rowOff>
    </xdr:from>
    <xdr:to>
      <xdr:col>50</xdr:col>
      <xdr:colOff>165100</xdr:colOff>
      <xdr:row>37</xdr:row>
      <xdr:rowOff>54646</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296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71173</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404428" y="6071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103922</xdr:rowOff>
    </xdr:from>
    <xdr:to>
      <xdr:col>46</xdr:col>
      <xdr:colOff>38100</xdr:colOff>
      <xdr:row>37</xdr:row>
      <xdr:rowOff>34072</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276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50599</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15428" y="6051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103922</xdr:rowOff>
    </xdr:from>
    <xdr:to>
      <xdr:col>41</xdr:col>
      <xdr:colOff>101600</xdr:colOff>
      <xdr:row>38</xdr:row>
      <xdr:rowOff>34072</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44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25199</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672017" y="65402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2685</xdr:rowOff>
    </xdr:from>
    <xdr:to>
      <xdr:col>36</xdr:col>
      <xdr:colOff>165100</xdr:colOff>
      <xdr:row>38</xdr:row>
      <xdr:rowOff>104285</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651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95412</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783017" y="66105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a:extLst>
            <a:ext uri="{FF2B5EF4-FFF2-40B4-BE49-F238E27FC236}">
              <a16:creationId xmlns:a16="http://schemas.microsoft.com/office/drawing/2014/main" id="{00000000-0008-0000-07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169583</xdr:rowOff>
    </xdr:from>
    <xdr:to>
      <xdr:col>54</xdr:col>
      <xdr:colOff>189865</xdr:colOff>
      <xdr:row>58</xdr:row>
      <xdr:rowOff>152553</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10475595" y="8570633"/>
          <a:ext cx="1270" cy="1526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156380</xdr:rowOff>
    </xdr:from>
    <xdr:ext cx="469744" cy="259045"/>
    <xdr:sp macro="" textlink="">
      <xdr:nvSpPr>
        <xdr:cNvPr id="347" name="農林水産業費最小値テキスト">
          <a:extLst>
            <a:ext uri="{FF2B5EF4-FFF2-40B4-BE49-F238E27FC236}">
              <a16:creationId xmlns:a16="http://schemas.microsoft.com/office/drawing/2014/main" id="{00000000-0008-0000-0700-00005B010000}"/>
            </a:ext>
          </a:extLst>
        </xdr:cNvPr>
        <xdr:cNvSpPr txBox="1"/>
      </xdr:nvSpPr>
      <xdr:spPr>
        <a:xfrm>
          <a:off x="10528300" y="10100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152553</xdr:rowOff>
    </xdr:from>
    <xdr:to>
      <xdr:col>55</xdr:col>
      <xdr:colOff>88900</xdr:colOff>
      <xdr:row>58</xdr:row>
      <xdr:rowOff>152553</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10096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116260</xdr:rowOff>
    </xdr:from>
    <xdr:ext cx="599010" cy="259045"/>
    <xdr:sp macro="" textlink="">
      <xdr:nvSpPr>
        <xdr:cNvPr id="349" name="農林水産業費最大値テキスト">
          <a:extLst>
            <a:ext uri="{FF2B5EF4-FFF2-40B4-BE49-F238E27FC236}">
              <a16:creationId xmlns:a16="http://schemas.microsoft.com/office/drawing/2014/main" id="{00000000-0008-0000-0700-00005D010000}"/>
            </a:ext>
          </a:extLst>
        </xdr:cNvPr>
        <xdr:cNvSpPr txBox="1"/>
      </xdr:nvSpPr>
      <xdr:spPr>
        <a:xfrm>
          <a:off x="10528300" y="8345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125,147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169583</xdr:rowOff>
    </xdr:from>
    <xdr:to>
      <xdr:col>55</xdr:col>
      <xdr:colOff>88900</xdr:colOff>
      <xdr:row>49</xdr:row>
      <xdr:rowOff>169583</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8570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118021</xdr:rowOff>
    </xdr:from>
    <xdr:to>
      <xdr:col>55</xdr:col>
      <xdr:colOff>0</xdr:colOff>
      <xdr:row>56</xdr:row>
      <xdr:rowOff>144526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9639300" y="9719221"/>
          <a:ext cx="838200" cy="26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72203</xdr:rowOff>
    </xdr:from>
    <xdr:ext cx="534377" cy="259045"/>
    <xdr:sp macro="" textlink="">
      <xdr:nvSpPr>
        <xdr:cNvPr id="352" name="農林水産業費平均値テキスト">
          <a:extLst>
            <a:ext uri="{FF2B5EF4-FFF2-40B4-BE49-F238E27FC236}">
              <a16:creationId xmlns:a16="http://schemas.microsoft.com/office/drawing/2014/main" id="{00000000-0008-0000-0700-000060010000}"/>
            </a:ext>
          </a:extLst>
        </xdr:cNvPr>
        <xdr:cNvSpPr txBox="1"/>
      </xdr:nvSpPr>
      <xdr:spPr>
        <a:xfrm>
          <a:off x="10528300" y="9501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49326</xdr:rowOff>
    </xdr:from>
    <xdr:to>
      <xdr:col>55</xdr:col>
      <xdr:colOff>50800</xdr:colOff>
      <xdr:row>56</xdr:row>
      <xdr:rowOff>150926</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104267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144526</xdr:rowOff>
    </xdr:from>
    <xdr:to>
      <xdr:col>50</xdr:col>
      <xdr:colOff>114300</xdr:colOff>
      <xdr:row>57</xdr:row>
      <xdr:rowOff>3251</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8750300" y="9745726"/>
          <a:ext cx="889000" cy="30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59398</xdr:rowOff>
    </xdr:from>
    <xdr:to>
      <xdr:col>50</xdr:col>
      <xdr:colOff>165100</xdr:colOff>
      <xdr:row>56</xdr:row>
      <xdr:rowOff>160998</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9588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6075</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372111" y="943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3251</xdr:rowOff>
    </xdr:from>
    <xdr:to>
      <xdr:col>45</xdr:col>
      <xdr:colOff>177800</xdr:colOff>
      <xdr:row>57</xdr:row>
      <xdr:rowOff>10630</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7861300" y="9775901"/>
          <a:ext cx="889000" cy="7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89192</xdr:rowOff>
    </xdr:from>
    <xdr:to>
      <xdr:col>46</xdr:col>
      <xdr:colOff>38100</xdr:colOff>
      <xdr:row>57</xdr:row>
      <xdr:rowOff>19342</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86995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35869</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483111" y="946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65799</xdr:rowOff>
    </xdr:from>
    <xdr:to>
      <xdr:col>41</xdr:col>
      <xdr:colOff>50800</xdr:colOff>
      <xdr:row>57</xdr:row>
      <xdr:rowOff>10630</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a:off x="6972300" y="9666999"/>
          <a:ext cx="889000" cy="116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84786</xdr:rowOff>
    </xdr:from>
    <xdr:to>
      <xdr:col>41</xdr:col>
      <xdr:colOff>101600</xdr:colOff>
      <xdr:row>57</xdr:row>
      <xdr:rowOff>14936</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7810500" y="968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31463</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594111" y="946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132042</xdr:rowOff>
    </xdr:from>
    <xdr:to>
      <xdr:col>36</xdr:col>
      <xdr:colOff>165100</xdr:colOff>
      <xdr:row>58</xdr:row>
      <xdr:rowOff>62192</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6921500" y="9904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53319</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05111" y="9997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67221</xdr:rowOff>
    </xdr:from>
    <xdr:to>
      <xdr:col>55</xdr:col>
      <xdr:colOff>50800</xdr:colOff>
      <xdr:row>56</xdr:row>
      <xdr:rowOff>168821</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10426700" y="9668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45648</xdr:rowOff>
    </xdr:from>
    <xdr:ext cx="534377" cy="259045"/>
    <xdr:sp macro="" textlink="">
      <xdr:nvSpPr>
        <xdr:cNvPr id="371" name="農林水産業費該当値テキスト">
          <a:extLst>
            <a:ext uri="{FF2B5EF4-FFF2-40B4-BE49-F238E27FC236}">
              <a16:creationId xmlns:a16="http://schemas.microsoft.com/office/drawing/2014/main" id="{00000000-0008-0000-0700-000073010000}"/>
            </a:ext>
          </a:extLst>
        </xdr:cNvPr>
        <xdr:cNvSpPr txBox="1"/>
      </xdr:nvSpPr>
      <xdr:spPr>
        <a:xfrm>
          <a:off x="10528300" y="9646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93726</xdr:rowOff>
    </xdr:from>
    <xdr:to>
      <xdr:col>50</xdr:col>
      <xdr:colOff>165100</xdr:colOff>
      <xdr:row>57</xdr:row>
      <xdr:rowOff>23876</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9588500" y="9694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15003</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9372111" y="9787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123901</xdr:rowOff>
    </xdr:from>
    <xdr:to>
      <xdr:col>46</xdr:col>
      <xdr:colOff>38100</xdr:colOff>
      <xdr:row>57</xdr:row>
      <xdr:rowOff>54051</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8699500" y="9725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45178</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483111" y="9817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131280</xdr:rowOff>
    </xdr:from>
    <xdr:to>
      <xdr:col>41</xdr:col>
      <xdr:colOff>101600</xdr:colOff>
      <xdr:row>57</xdr:row>
      <xdr:rowOff>61430</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7810500" y="973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52557</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7594111" y="9825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14999</xdr:rowOff>
    </xdr:from>
    <xdr:to>
      <xdr:col>36</xdr:col>
      <xdr:colOff>165100</xdr:colOff>
      <xdr:row>56</xdr:row>
      <xdr:rowOff>116599</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6921500" y="9616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133126</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705111" y="9391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84272</xdr:rowOff>
    </xdr:from>
    <xdr:to>
      <xdr:col>54</xdr:col>
      <xdr:colOff>189865</xdr:colOff>
      <xdr:row>79</xdr:row>
      <xdr:rowOff>22566</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257222"/>
          <a:ext cx="1270" cy="1309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26393</xdr:rowOff>
    </xdr:from>
    <xdr:ext cx="469744"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570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22566</xdr:rowOff>
    </xdr:from>
    <xdr:to>
      <xdr:col>55</xdr:col>
      <xdr:colOff>88900</xdr:colOff>
      <xdr:row>79</xdr:row>
      <xdr:rowOff>22566</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567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30949</xdr:rowOff>
    </xdr:from>
    <xdr:ext cx="599010"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20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174,774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84272</xdr:rowOff>
    </xdr:from>
    <xdr:to>
      <xdr:col>55</xdr:col>
      <xdr:colOff>88900</xdr:colOff>
      <xdr:row>71</xdr:row>
      <xdr:rowOff>84272</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257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136858</xdr:rowOff>
    </xdr:from>
    <xdr:to>
      <xdr:col>55</xdr:col>
      <xdr:colOff>0</xdr:colOff>
      <xdr:row>78</xdr:row>
      <xdr:rowOff>152502</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9639300" y="13509958"/>
          <a:ext cx="838200" cy="15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42183</xdr:rowOff>
    </xdr:from>
    <xdr:ext cx="534377"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3243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19306</xdr:rowOff>
    </xdr:from>
    <xdr:to>
      <xdr:col>55</xdr:col>
      <xdr:colOff>50800</xdr:colOff>
      <xdr:row>78</xdr:row>
      <xdr:rowOff>120906</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39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143663</xdr:rowOff>
    </xdr:from>
    <xdr:to>
      <xdr:col>50</xdr:col>
      <xdr:colOff>114300</xdr:colOff>
      <xdr:row>78</xdr:row>
      <xdr:rowOff>152502</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8750300" y="13516763"/>
          <a:ext cx="889000" cy="8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21501</xdr:rowOff>
    </xdr:from>
    <xdr:to>
      <xdr:col>50</xdr:col>
      <xdr:colOff>165100</xdr:colOff>
      <xdr:row>78</xdr:row>
      <xdr:rowOff>123101</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139628</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372111" y="1316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128774</xdr:rowOff>
    </xdr:from>
    <xdr:to>
      <xdr:col>45</xdr:col>
      <xdr:colOff>177800</xdr:colOff>
      <xdr:row>78</xdr:row>
      <xdr:rowOff>143663</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7861300" y="13501874"/>
          <a:ext cx="889000" cy="14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33130</xdr:rowOff>
    </xdr:from>
    <xdr:to>
      <xdr:col>46</xdr:col>
      <xdr:colOff>38100</xdr:colOff>
      <xdr:row>78</xdr:row>
      <xdr:rowOff>134730</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151257</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483111" y="1318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128774</xdr:rowOff>
    </xdr:from>
    <xdr:to>
      <xdr:col>41</xdr:col>
      <xdr:colOff>50800</xdr:colOff>
      <xdr:row>78</xdr:row>
      <xdr:rowOff>158049</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6972300" y="13501874"/>
          <a:ext cx="889000" cy="29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43659</xdr:rowOff>
    </xdr:from>
    <xdr:to>
      <xdr:col>41</xdr:col>
      <xdr:colOff>101600</xdr:colOff>
      <xdr:row>78</xdr:row>
      <xdr:rowOff>145259</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3416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161786</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594111" y="13191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80914</xdr:rowOff>
    </xdr:from>
    <xdr:to>
      <xdr:col>36</xdr:col>
      <xdr:colOff>165100</xdr:colOff>
      <xdr:row>79</xdr:row>
      <xdr:rowOff>11064</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454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27591</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05111" y="13229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86058</xdr:rowOff>
    </xdr:from>
    <xdr:to>
      <xdr:col>55</xdr:col>
      <xdr:colOff>50800</xdr:colOff>
      <xdr:row>79</xdr:row>
      <xdr:rowOff>16208</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3459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985</xdr:rowOff>
    </xdr:from>
    <xdr:ext cx="534377"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3374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101702</xdr:rowOff>
    </xdr:from>
    <xdr:to>
      <xdr:col>50</xdr:col>
      <xdr:colOff>165100</xdr:colOff>
      <xdr:row>79</xdr:row>
      <xdr:rowOff>31852</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3474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22979</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404428" y="13567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92863</xdr:rowOff>
    </xdr:from>
    <xdr:to>
      <xdr:col>46</xdr:col>
      <xdr:colOff>38100</xdr:colOff>
      <xdr:row>79</xdr:row>
      <xdr:rowOff>23013</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3465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14140</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515428" y="13558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77974</xdr:rowOff>
    </xdr:from>
    <xdr:to>
      <xdr:col>41</xdr:col>
      <xdr:colOff>101600</xdr:colOff>
      <xdr:row>79</xdr:row>
      <xdr:rowOff>8124</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345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170701</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594111" y="13543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107249</xdr:rowOff>
    </xdr:from>
    <xdr:to>
      <xdr:col>36</xdr:col>
      <xdr:colOff>165100</xdr:colOff>
      <xdr:row>79</xdr:row>
      <xdr:rowOff>37399</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3480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28526</xdr:rowOff>
    </xdr:from>
    <xdr:ext cx="469744"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37428" y="13573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93469</xdr:rowOff>
    </xdr:from>
    <xdr:to>
      <xdr:col>54</xdr:col>
      <xdr:colOff>189865</xdr:colOff>
      <xdr:row>98</xdr:row>
      <xdr:rowOff>100678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695419"/>
          <a:ext cx="1270" cy="1207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104505</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690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100678</xdr:rowOff>
    </xdr:from>
    <xdr:to>
      <xdr:col>55</xdr:col>
      <xdr:colOff>88900</xdr:colOff>
      <xdr:row>98</xdr:row>
      <xdr:rowOff>100678</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6902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40146</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470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173,567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93469</xdr:rowOff>
    </xdr:from>
    <xdr:to>
      <xdr:col>55</xdr:col>
      <xdr:colOff>88900</xdr:colOff>
      <xdr:row>91</xdr:row>
      <xdr:rowOff>93469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695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124186</xdr:rowOff>
    </xdr:from>
    <xdr:to>
      <xdr:col>55</xdr:col>
      <xdr:colOff>0</xdr:colOff>
      <xdr:row>96</xdr:row>
      <xdr:rowOff>135037</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9639300" y="16583386"/>
          <a:ext cx="838200" cy="10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64324</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5235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85897</xdr:rowOff>
    </xdr:from>
    <xdr:to>
      <xdr:col>55</xdr:col>
      <xdr:colOff>50800</xdr:colOff>
      <xdr:row>97</xdr:row>
      <xdr:rowOff>16047</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545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129070</xdr:rowOff>
    </xdr:from>
    <xdr:to>
      <xdr:col>50</xdr:col>
      <xdr:colOff>114300</xdr:colOff>
      <xdr:row>96</xdr:row>
      <xdr:rowOff>135037</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8750300" y="16588270"/>
          <a:ext cx="889000" cy="5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82415</xdr:rowOff>
    </xdr:from>
    <xdr:to>
      <xdr:col>50</xdr:col>
      <xdr:colOff>165100</xdr:colOff>
      <xdr:row>97</xdr:row>
      <xdr:rowOff>12565</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54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29092</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316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104915</xdr:rowOff>
    </xdr:from>
    <xdr:to>
      <xdr:col>45</xdr:col>
      <xdr:colOff>177800</xdr:colOff>
      <xdr:row>96</xdr:row>
      <xdr:rowOff>129070</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7861300" y="16564115"/>
          <a:ext cx="889000" cy="24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99881</xdr:rowOff>
    </xdr:from>
    <xdr:to>
      <xdr:col>46</xdr:col>
      <xdr:colOff>38100</xdr:colOff>
      <xdr:row>97</xdr:row>
      <xdr:rowOff>30031</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5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21158</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651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104915</xdr:rowOff>
    </xdr:from>
    <xdr:to>
      <xdr:col>41</xdr:col>
      <xdr:colOff>50800</xdr:colOff>
      <xdr:row>97</xdr:row>
      <xdr:rowOff>3691</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6972300" y="16564115"/>
          <a:ext cx="889000" cy="7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83361</xdr:rowOff>
    </xdr:from>
    <xdr:to>
      <xdr:col>41</xdr:col>
      <xdr:colOff>101600</xdr:colOff>
      <xdr:row>97</xdr:row>
      <xdr:rowOff>13511</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542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4638</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635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148717</xdr:rowOff>
    </xdr:from>
    <xdr:to>
      <xdr:col>36</xdr:col>
      <xdr:colOff>165100</xdr:colOff>
      <xdr:row>97</xdr:row>
      <xdr:rowOff>78867</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607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69994</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700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73386</xdr:rowOff>
    </xdr:from>
    <xdr:to>
      <xdr:col>55</xdr:col>
      <xdr:colOff>50800</xdr:colOff>
      <xdr:row>97</xdr:row>
      <xdr:rowOff>3536</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53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96263</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384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84237</xdr:rowOff>
    </xdr:from>
    <xdr:to>
      <xdr:col>50</xdr:col>
      <xdr:colOff>165100</xdr:colOff>
      <xdr:row>97</xdr:row>
      <xdr:rowOff>14387</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543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5514</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663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78270</xdr:rowOff>
    </xdr:from>
    <xdr:to>
      <xdr:col>46</xdr:col>
      <xdr:colOff>38100</xdr:colOff>
      <xdr:row>97</xdr:row>
      <xdr:rowOff>8420</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5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24947</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31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54115</xdr:rowOff>
    </xdr:from>
    <xdr:to>
      <xdr:col>41</xdr:col>
      <xdr:colOff>101600</xdr:colOff>
      <xdr:row>96</xdr:row>
      <xdr:rowOff>155715</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51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792</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6288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124341</xdr:rowOff>
    </xdr:from>
    <xdr:to>
      <xdr:col>36</xdr:col>
      <xdr:colOff>165100</xdr:colOff>
      <xdr:row>97</xdr:row>
      <xdr:rowOff>54491</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583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71018</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6358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142367</xdr:rowOff>
    </xdr:from>
    <xdr:to>
      <xdr:col>85</xdr:col>
      <xdr:colOff>126364</xdr:colOff>
      <xdr:row>37</xdr:row>
      <xdr:rowOff>168313</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285867"/>
          <a:ext cx="1269" cy="1226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690</xdr:rowOff>
    </xdr:from>
    <xdr:ext cx="534377"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51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168313</xdr:rowOff>
    </xdr:from>
    <xdr:to>
      <xdr:col>86</xdr:col>
      <xdr:colOff>25400</xdr:colOff>
      <xdr:row>37</xdr:row>
      <xdr:rowOff>168313</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51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89044</xdr:rowOff>
    </xdr:from>
    <xdr:ext cx="534377"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06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75,860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142367</xdr:rowOff>
    </xdr:from>
    <xdr:to>
      <xdr:col>86</xdr:col>
      <xdr:colOff>25400</xdr:colOff>
      <xdr:row>30</xdr:row>
      <xdr:rowOff>142367</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285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3283</xdr:rowOff>
    </xdr:from>
    <xdr:to>
      <xdr:col>85</xdr:col>
      <xdr:colOff>127000</xdr:colOff>
      <xdr:row>36</xdr:row>
      <xdr:rowOff>136976</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5481300" y="6175483"/>
          <a:ext cx="838200" cy="133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60151</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060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37274</xdr:rowOff>
    </xdr:from>
    <xdr:to>
      <xdr:col>85</xdr:col>
      <xdr:colOff>177800</xdr:colOff>
      <xdr:row>36</xdr:row>
      <xdr:rowOff>138874</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3283</xdr:rowOff>
    </xdr:from>
    <xdr:to>
      <xdr:col>81</xdr:col>
      <xdr:colOff>50800</xdr:colOff>
      <xdr:row>37</xdr:row>
      <xdr:rowOff>8103</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4592300" y="6175483"/>
          <a:ext cx="889000" cy="176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53086</xdr:rowOff>
    </xdr:from>
    <xdr:to>
      <xdr:col>81</xdr:col>
      <xdr:colOff>101600</xdr:colOff>
      <xdr:row>36</xdr:row>
      <xdr:rowOff>154686</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145813</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31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99028</xdr:rowOff>
    </xdr:from>
    <xdr:to>
      <xdr:col>76</xdr:col>
      <xdr:colOff>114300</xdr:colOff>
      <xdr:row>37</xdr:row>
      <xdr:rowOff>8103</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3703300" y="6271228"/>
          <a:ext cx="889000" cy="80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49886</xdr:rowOff>
    </xdr:from>
    <xdr:to>
      <xdr:col>76</xdr:col>
      <xdr:colOff>165100</xdr:colOff>
      <xdr:row>36</xdr:row>
      <xdr:rowOff>151486</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22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168013</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5997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99028</xdr:rowOff>
    </xdr:from>
    <xdr:to>
      <xdr:col>71</xdr:col>
      <xdr:colOff>177800</xdr:colOff>
      <xdr:row>37</xdr:row>
      <xdr:rowOff>6445</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2814300" y="6271228"/>
          <a:ext cx="889000" cy="78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52572</xdr:rowOff>
    </xdr:from>
    <xdr:to>
      <xdr:col>72</xdr:col>
      <xdr:colOff>38100</xdr:colOff>
      <xdr:row>36</xdr:row>
      <xdr:rowOff>154172</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22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145299</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317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129362</xdr:rowOff>
    </xdr:from>
    <xdr:to>
      <xdr:col>67</xdr:col>
      <xdr:colOff>101600</xdr:colOff>
      <xdr:row>37</xdr:row>
      <xdr:rowOff>59512</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301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50639</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394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86176</xdr:rowOff>
    </xdr:from>
    <xdr:to>
      <xdr:col>85</xdr:col>
      <xdr:colOff>177800</xdr:colOff>
      <xdr:row>37</xdr:row>
      <xdr:rowOff>16326</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25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64603</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236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123933</xdr:rowOff>
    </xdr:from>
    <xdr:to>
      <xdr:col>81</xdr:col>
      <xdr:colOff>101600</xdr:colOff>
      <xdr:row>36</xdr:row>
      <xdr:rowOff>54083</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124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70610</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5899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128753</xdr:rowOff>
    </xdr:from>
    <xdr:to>
      <xdr:col>76</xdr:col>
      <xdr:colOff>165100</xdr:colOff>
      <xdr:row>37</xdr:row>
      <xdr:rowOff>58903</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300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50030</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639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48228</xdr:rowOff>
    </xdr:from>
    <xdr:to>
      <xdr:col>72</xdr:col>
      <xdr:colOff>38100</xdr:colOff>
      <xdr:row>36</xdr:row>
      <xdr:rowOff>149828</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22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166355</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5995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127095</xdr:rowOff>
    </xdr:from>
    <xdr:to>
      <xdr:col>67</xdr:col>
      <xdr:colOff>101600</xdr:colOff>
      <xdr:row>37</xdr:row>
      <xdr:rowOff>57245</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29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73772</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6074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70510</xdr:rowOff>
    </xdr:from>
    <xdr:to>
      <xdr:col>85</xdr:col>
      <xdr:colOff>126364</xdr:colOff>
      <xdr:row>58</xdr:row>
      <xdr:rowOff>67622</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814460"/>
          <a:ext cx="1269" cy="1197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71449</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01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67622</xdr:rowOff>
    </xdr:from>
    <xdr:to>
      <xdr:col>86</xdr:col>
      <xdr:colOff>25400</xdr:colOff>
      <xdr:row>58</xdr:row>
      <xdr:rowOff>67622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011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17187</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58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176,580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70510</xdr:rowOff>
    </xdr:from>
    <xdr:to>
      <xdr:col>86</xdr:col>
      <xdr:colOff>25400</xdr:colOff>
      <xdr:row>51</xdr:row>
      <xdr:rowOff>70510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81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171079</xdr:rowOff>
    </xdr:from>
    <xdr:to>
      <xdr:col>85</xdr:col>
      <xdr:colOff>127000</xdr:colOff>
      <xdr:row>56</xdr:row>
      <xdr:rowOff>40282</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5481300" y="9600829"/>
          <a:ext cx="838200" cy="40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30377</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631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51950</xdr:rowOff>
    </xdr:from>
    <xdr:to>
      <xdr:col>85</xdr:col>
      <xdr:colOff>177800</xdr:colOff>
      <xdr:row>56</xdr:row>
      <xdr:rowOff>153550</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40282</xdr:rowOff>
    </xdr:from>
    <xdr:to>
      <xdr:col>81</xdr:col>
      <xdr:colOff>50800</xdr:colOff>
      <xdr:row>56</xdr:row>
      <xdr:rowOff>143144</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4592300" y="9641482"/>
          <a:ext cx="889000" cy="10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47402</xdr:rowOff>
    </xdr:from>
    <xdr:to>
      <xdr:col>81</xdr:col>
      <xdr:colOff>101600</xdr:colOff>
      <xdr:row>56</xdr:row>
      <xdr:rowOff>149002</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140129</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74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114112</xdr:rowOff>
    </xdr:from>
    <xdr:to>
      <xdr:col>76</xdr:col>
      <xdr:colOff>114300</xdr:colOff>
      <xdr:row>56</xdr:row>
      <xdr:rowOff>143144</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3703300" y="9715312"/>
          <a:ext cx="889000" cy="29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51013</xdr:rowOff>
    </xdr:from>
    <xdr:to>
      <xdr:col>76</xdr:col>
      <xdr:colOff>165100</xdr:colOff>
      <xdr:row>56</xdr:row>
      <xdr:rowOff>152613</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169140</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4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99901</xdr:rowOff>
    </xdr:from>
    <xdr:to>
      <xdr:col>71</xdr:col>
      <xdr:colOff>177800</xdr:colOff>
      <xdr:row>56</xdr:row>
      <xdr:rowOff>114112</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2814300" y="9701101"/>
          <a:ext cx="889000" cy="14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41633</xdr:rowOff>
    </xdr:from>
    <xdr:to>
      <xdr:col>72</xdr:col>
      <xdr:colOff>38100</xdr:colOff>
      <xdr:row>56</xdr:row>
      <xdr:rowOff>143233</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64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159760</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41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101412</xdr:rowOff>
    </xdr:from>
    <xdr:to>
      <xdr:col>67</xdr:col>
      <xdr:colOff>101600</xdr:colOff>
      <xdr:row>57</xdr:row>
      <xdr:rowOff>31562</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702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22689</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795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120279</xdr:rowOff>
    </xdr:from>
    <xdr:to>
      <xdr:col>85</xdr:col>
      <xdr:colOff>177800</xdr:colOff>
      <xdr:row>56</xdr:row>
      <xdr:rowOff>50429</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550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143156</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401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160932</xdr:rowOff>
    </xdr:from>
    <xdr:to>
      <xdr:col>81</xdr:col>
      <xdr:colOff>101600</xdr:colOff>
      <xdr:row>56</xdr:row>
      <xdr:rowOff>91082</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59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107609</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36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92344</xdr:rowOff>
    </xdr:from>
    <xdr:to>
      <xdr:col>76</xdr:col>
      <xdr:colOff>165100</xdr:colOff>
      <xdr:row>57</xdr:row>
      <xdr:rowOff>22494</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69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13621</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786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63312</xdr:rowOff>
    </xdr:from>
    <xdr:to>
      <xdr:col>72</xdr:col>
      <xdr:colOff>38100</xdr:colOff>
      <xdr:row>56</xdr:row>
      <xdr:rowOff>164912</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664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156039</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757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49101</xdr:rowOff>
    </xdr:from>
    <xdr:to>
      <xdr:col>67</xdr:col>
      <xdr:colOff>101600</xdr:colOff>
      <xdr:row>56</xdr:row>
      <xdr:rowOff>150701</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650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167228</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425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62624</xdr:rowOff>
    </xdr:from>
    <xdr:to>
      <xdr:col>85</xdr:col>
      <xdr:colOff>126364</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235574"/>
          <a:ext cx="1269" cy="135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9301</xdr:rowOff>
    </xdr:from>
    <xdr:ext cx="599010"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2010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106,569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62624</xdr:rowOff>
    </xdr:from>
    <xdr:to>
      <xdr:col>86</xdr:col>
      <xdr:colOff>25400</xdr:colOff>
      <xdr:row>71</xdr:row>
      <xdr:rowOff>62624</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235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12103</xdr:rowOff>
    </xdr:from>
    <xdr:to>
      <xdr:col>85</xdr:col>
      <xdr:colOff>127000</xdr:colOff>
      <xdr:row>78</xdr:row>
      <xdr:rowOff>140551</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5481300" y="13385203"/>
          <a:ext cx="838200" cy="128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72280</xdr:rowOff>
    </xdr:from>
    <xdr:ext cx="469744"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2739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49403</xdr:rowOff>
    </xdr:from>
    <xdr:to>
      <xdr:col>85</xdr:col>
      <xdr:colOff>177800</xdr:colOff>
      <xdr:row>78</xdr:row>
      <xdr:rowOff>151003</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42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12103</xdr:rowOff>
    </xdr:from>
    <xdr:to>
      <xdr:col>81</xdr:col>
      <xdr:colOff>50800</xdr:colOff>
      <xdr:row>78</xdr:row>
      <xdr:rowOff>59970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4592300" y="13385203"/>
          <a:ext cx="889000" cy="47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97346</xdr:rowOff>
    </xdr:from>
    <xdr:to>
      <xdr:col>81</xdr:col>
      <xdr:colOff>101600</xdr:colOff>
      <xdr:row>79</xdr:row>
      <xdr:rowOff>27496</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18623</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46428" y="13563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59970</xdr:rowOff>
    </xdr:from>
    <xdr:to>
      <xdr:col>76</xdr:col>
      <xdr:colOff>114300</xdr:colOff>
      <xdr:row>78</xdr:row>
      <xdr:rowOff>136410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3703300" y="13433070"/>
          <a:ext cx="889000" cy="76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111785</xdr:rowOff>
    </xdr:from>
    <xdr:to>
      <xdr:col>76</xdr:col>
      <xdr:colOff>165100</xdr:colOff>
      <xdr:row>79</xdr:row>
      <xdr:rowOff>41935</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33062</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57428" y="13577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136410</xdr:rowOff>
    </xdr:from>
    <xdr:to>
      <xdr:col>71</xdr:col>
      <xdr:colOff>177800</xdr:colOff>
      <xdr:row>79</xdr:row>
      <xdr:rowOff>1969</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flipV="1">
          <a:off x="12814300" y="13509510"/>
          <a:ext cx="889000" cy="37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133680</xdr:rowOff>
    </xdr:from>
    <xdr:to>
      <xdr:col>72</xdr:col>
      <xdr:colOff>38100</xdr:colOff>
      <xdr:row>79</xdr:row>
      <xdr:rowOff>63830</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50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54957</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68428" y="1359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110719</xdr:rowOff>
    </xdr:from>
    <xdr:to>
      <xdr:col>67</xdr:col>
      <xdr:colOff>101600</xdr:colOff>
      <xdr:row>79</xdr:row>
      <xdr:rowOff>40869</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48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57396</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428" y="13259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89751</xdr:rowOff>
    </xdr:from>
    <xdr:to>
      <xdr:col>85</xdr:col>
      <xdr:colOff>177800</xdr:colOff>
      <xdr:row>79</xdr:row>
      <xdr:rowOff>19901</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462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27830</xdr:rowOff>
    </xdr:from>
    <xdr:ext cx="469744"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400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132753</xdr:rowOff>
    </xdr:from>
    <xdr:to>
      <xdr:col>81</xdr:col>
      <xdr:colOff>101600</xdr:colOff>
      <xdr:row>78</xdr:row>
      <xdr:rowOff>62903</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334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79430</xdr:rowOff>
    </xdr:from>
    <xdr:ext cx="534377"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14111" y="13109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9170</xdr:rowOff>
    </xdr:from>
    <xdr:to>
      <xdr:col>76</xdr:col>
      <xdr:colOff>165100</xdr:colOff>
      <xdr:row>78</xdr:row>
      <xdr:rowOff>110770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38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127297</xdr:rowOff>
    </xdr:from>
    <xdr:ext cx="534377"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325111" y="13157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85610</xdr:rowOff>
    </xdr:from>
    <xdr:to>
      <xdr:col>72</xdr:col>
      <xdr:colOff>38100</xdr:colOff>
      <xdr:row>79</xdr:row>
      <xdr:rowOff>15760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45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32287</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468428" y="13233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122619</xdr:rowOff>
    </xdr:from>
    <xdr:to>
      <xdr:col>67</xdr:col>
      <xdr:colOff>101600</xdr:colOff>
      <xdr:row>79</xdr:row>
      <xdr:rowOff>52769</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495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43896</xdr:rowOff>
    </xdr:from>
    <xdr:ext cx="469744"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579428" y="13588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162964</xdr:rowOff>
    </xdr:from>
    <xdr:to>
      <xdr:col>85</xdr:col>
      <xdr:colOff>126364</xdr:colOff>
      <xdr:row>98</xdr:row>
      <xdr:rowOff>119191</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422014"/>
          <a:ext cx="1269" cy="1499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123018</xdr:rowOff>
    </xdr:from>
    <xdr:ext cx="534377"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92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119191</xdr:rowOff>
    </xdr:from>
    <xdr:to>
      <xdr:col>86</xdr:col>
      <xdr:colOff>25400</xdr:colOff>
      <xdr:row>98</xdr:row>
      <xdr:rowOff>119191</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921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109641</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197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418,894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162964</xdr:rowOff>
    </xdr:from>
    <xdr:to>
      <xdr:col>86</xdr:col>
      <xdr:colOff>25400</xdr:colOff>
      <xdr:row>89</xdr:row>
      <xdr:rowOff>162964</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422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76957</xdr:rowOff>
    </xdr:from>
    <xdr:to>
      <xdr:col>85</xdr:col>
      <xdr:colOff>127000</xdr:colOff>
      <xdr:row>96</xdr:row>
      <xdr:rowOff>122696</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5481300" y="16536157"/>
          <a:ext cx="838200" cy="4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48886</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679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70459</xdr:rowOff>
    </xdr:from>
    <xdr:to>
      <xdr:col>85</xdr:col>
      <xdr:colOff>177800</xdr:colOff>
      <xdr:row>98</xdr:row>
      <xdr:rowOff>609</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70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36049</xdr:rowOff>
    </xdr:from>
    <xdr:to>
      <xdr:col>81</xdr:col>
      <xdr:colOff>50800</xdr:colOff>
      <xdr:row>96</xdr:row>
      <xdr:rowOff>76957</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4592300" y="16495249"/>
          <a:ext cx="889000" cy="40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69572</xdr:rowOff>
    </xdr:from>
    <xdr:to>
      <xdr:col>81</xdr:col>
      <xdr:colOff>101600</xdr:colOff>
      <xdr:row>97</xdr:row>
      <xdr:rowOff>171172</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70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162299</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792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36049</xdr:rowOff>
    </xdr:from>
    <xdr:to>
      <xdr:col>76</xdr:col>
      <xdr:colOff>114300</xdr:colOff>
      <xdr:row>96</xdr:row>
      <xdr:rowOff>106736</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3703300" y="16495249"/>
          <a:ext cx="889000" cy="70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66429</xdr:rowOff>
    </xdr:from>
    <xdr:to>
      <xdr:col>76</xdr:col>
      <xdr:colOff>165100</xdr:colOff>
      <xdr:row>97</xdr:row>
      <xdr:rowOff>168029</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159156</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789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106736</xdr:rowOff>
    </xdr:from>
    <xdr:to>
      <xdr:col>71</xdr:col>
      <xdr:colOff>177800</xdr:colOff>
      <xdr:row>97</xdr:row>
      <xdr:rowOff>40274</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2814300" y="16565936"/>
          <a:ext cx="889000" cy="104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84579</xdr:rowOff>
    </xdr:from>
    <xdr:to>
      <xdr:col>72</xdr:col>
      <xdr:colOff>38100</xdr:colOff>
      <xdr:row>98</xdr:row>
      <xdr:rowOff>14729</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715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5856</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807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160806</xdr:rowOff>
    </xdr:from>
    <xdr:to>
      <xdr:col>67</xdr:col>
      <xdr:colOff>101600</xdr:colOff>
      <xdr:row>98</xdr:row>
      <xdr:rowOff>90956</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791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82083</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88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71896</xdr:rowOff>
    </xdr:from>
    <xdr:to>
      <xdr:col>85</xdr:col>
      <xdr:colOff>177800</xdr:colOff>
      <xdr:row>97</xdr:row>
      <xdr:rowOff>2046</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531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94773</xdr:rowOff>
    </xdr:from>
    <xdr:ext cx="599010"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382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26157</xdr:rowOff>
    </xdr:from>
    <xdr:to>
      <xdr:col>81</xdr:col>
      <xdr:colOff>101600</xdr:colOff>
      <xdr:row>96</xdr:row>
      <xdr:rowOff>127757</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48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144284</xdr:rowOff>
    </xdr:from>
    <xdr:ext cx="59901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181795" y="16260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156699</xdr:rowOff>
    </xdr:from>
    <xdr:to>
      <xdr:col>76</xdr:col>
      <xdr:colOff>165100</xdr:colOff>
      <xdr:row>96</xdr:row>
      <xdr:rowOff>86849</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444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103376</xdr:rowOff>
    </xdr:from>
    <xdr:ext cx="59901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292795" y="16219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55936</xdr:rowOff>
    </xdr:from>
    <xdr:to>
      <xdr:col>72</xdr:col>
      <xdr:colOff>38100</xdr:colOff>
      <xdr:row>96</xdr:row>
      <xdr:rowOff>157536</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51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2613</xdr:rowOff>
    </xdr:from>
    <xdr:ext cx="59901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03795" y="16290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160924</xdr:rowOff>
    </xdr:from>
    <xdr:to>
      <xdr:col>67</xdr:col>
      <xdr:colOff>101600</xdr:colOff>
      <xdr:row>97</xdr:row>
      <xdr:rowOff>91074</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62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107601</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39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6922</xdr:rowOff>
    </xdr:from>
    <xdr:to>
      <xdr:col>116</xdr:col>
      <xdr:colOff>62864</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321872"/>
          <a:ext cx="1269" cy="1409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68407</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7549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125049</xdr:rowOff>
    </xdr:from>
    <xdr:ext cx="469744"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5097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6922</xdr:rowOff>
    </xdr:from>
    <xdr:to>
      <xdr:col>116</xdr:col>
      <xdr:colOff>152400</xdr:colOff>
      <xdr:row>31</xdr:row>
      <xdr:rowOff>6922</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32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157307</xdr:rowOff>
    </xdr:from>
    <xdr:ext cx="378565"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5009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134430</xdr:rowOff>
    </xdr:from>
    <xdr:to>
      <xdr:col>116</xdr:col>
      <xdr:colOff>114300</xdr:colOff>
      <xdr:row>39</xdr:row>
      <xdr:rowOff>64580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89091</xdr:rowOff>
    </xdr:from>
    <xdr:to>
      <xdr:col>112</xdr:col>
      <xdr:colOff>38100</xdr:colOff>
      <xdr:row>39</xdr:row>
      <xdr:rowOff>19241</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35768</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4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141097</xdr:rowOff>
    </xdr:from>
    <xdr:to>
      <xdr:col>107</xdr:col>
      <xdr:colOff>101600</xdr:colOff>
      <xdr:row>39</xdr:row>
      <xdr:rowOff>71247</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87774</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5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158242</xdr:rowOff>
    </xdr:from>
    <xdr:to>
      <xdr:col>102</xdr:col>
      <xdr:colOff>165100</xdr:colOff>
      <xdr:row>39</xdr:row>
      <xdr:rowOff>88392</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673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104919</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88333" y="64485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159385</xdr:rowOff>
    </xdr:from>
    <xdr:to>
      <xdr:col>98</xdr:col>
      <xdr:colOff>38100</xdr:colOff>
      <xdr:row>39</xdr:row>
      <xdr:rowOff>89535</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67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106062</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99333" y="6449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112857</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6279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a:extLst>
            <a:ext uri="{FF2B5EF4-FFF2-40B4-BE49-F238E27FC236}">
              <a16:creationId xmlns:a16="http://schemas.microsoft.com/office/drawing/2014/main" id="{00000000-0008-0000-0700-00002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30988</xdr:rowOff>
    </xdr:from>
    <xdr:to>
      <xdr:col>116</xdr:col>
      <xdr:colOff>62864</xdr:colOff>
      <xdr:row>59</xdr:row>
      <xdr:rowOff>44450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flipV="1">
          <a:off x="22159595" y="8603488"/>
          <a:ext cx="1269" cy="1556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90695</xdr:rowOff>
    </xdr:from>
    <xdr:ext cx="249299" cy="259045"/>
    <xdr:sp macro="" textlink="">
      <xdr:nvSpPr>
        <xdr:cNvPr id="803" name="前年度繰上充用金最小値テキスト">
          <a:extLst>
            <a:ext uri="{FF2B5EF4-FFF2-40B4-BE49-F238E27FC236}">
              <a16:creationId xmlns:a16="http://schemas.microsoft.com/office/drawing/2014/main" id="{00000000-0008-0000-0700-000023030000}"/>
            </a:ext>
          </a:extLst>
        </xdr:cNvPr>
        <xdr:cNvSpPr txBox="1"/>
      </xdr:nvSpPr>
      <xdr:spPr>
        <a:xfrm>
          <a:off x="22212300" y="10206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149115</xdr:rowOff>
    </xdr:from>
    <xdr:ext cx="534377" cy="259045"/>
    <xdr:sp macro="" textlink="">
      <xdr:nvSpPr>
        <xdr:cNvPr id="805" name="前年度繰上充用金最大値テキスト">
          <a:extLst>
            <a:ext uri="{FF2B5EF4-FFF2-40B4-BE49-F238E27FC236}">
              <a16:creationId xmlns:a16="http://schemas.microsoft.com/office/drawing/2014/main" id="{00000000-0008-0000-0700-000025030000}"/>
            </a:ext>
          </a:extLst>
        </xdr:cNvPr>
        <xdr:cNvSpPr txBox="1"/>
      </xdr:nvSpPr>
      <xdr:spPr>
        <a:xfrm>
          <a:off x="22212300" y="837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12,256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30988</xdr:rowOff>
    </xdr:from>
    <xdr:to>
      <xdr:col>116</xdr:col>
      <xdr:colOff>152400</xdr:colOff>
      <xdr:row>50</xdr:row>
      <xdr:rowOff>30988</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8603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8145</xdr:rowOff>
    </xdr:from>
    <xdr:ext cx="313932" cy="259045"/>
    <xdr:sp macro="" textlink="">
      <xdr:nvSpPr>
        <xdr:cNvPr id="808" name="前年度繰上充用金平均値テキスト">
          <a:extLst>
            <a:ext uri="{FF2B5EF4-FFF2-40B4-BE49-F238E27FC236}">
              <a16:creationId xmlns:a16="http://schemas.microsoft.com/office/drawing/2014/main" id="{00000000-0008-0000-0700-000028030000}"/>
            </a:ext>
          </a:extLst>
        </xdr:cNvPr>
        <xdr:cNvSpPr txBox="1"/>
      </xdr:nvSpPr>
      <xdr:spPr>
        <a:xfrm>
          <a:off x="22212300" y="995224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156718</xdr:rowOff>
    </xdr:from>
    <xdr:to>
      <xdr:col>116</xdr:col>
      <xdr:colOff>114300</xdr:colOff>
      <xdr:row>59</xdr:row>
      <xdr:rowOff>86868</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21107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157353</xdr:rowOff>
    </xdr:from>
    <xdr:to>
      <xdr:col>112</xdr:col>
      <xdr:colOff>38100</xdr:colOff>
      <xdr:row>59</xdr:row>
      <xdr:rowOff>87503</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1272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104030</xdr:rowOff>
    </xdr:from>
    <xdr:ext cx="313932"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66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158115</xdr:rowOff>
    </xdr:from>
    <xdr:to>
      <xdr:col>107</xdr:col>
      <xdr:colOff>101600</xdr:colOff>
      <xdr:row>59</xdr:row>
      <xdr:rowOff>88265</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20383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104792</xdr:rowOff>
    </xdr:from>
    <xdr:ext cx="313932"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77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165100</xdr:rowOff>
    </xdr:from>
    <xdr:to>
      <xdr:col>102</xdr:col>
      <xdr:colOff>165100</xdr:colOff>
      <xdr:row>59</xdr:row>
      <xdr:rowOff>95250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135145</xdr:rowOff>
    </xdr:from>
    <xdr:ext cx="249299" cy="259045"/>
    <xdr:sp macro="" textlink="">
      <xdr:nvSpPr>
        <xdr:cNvPr id="827" name="前年度繰上充用金該当値テキスト">
          <a:extLst>
            <a:ext uri="{FF2B5EF4-FFF2-40B4-BE49-F238E27FC236}">
              <a16:creationId xmlns:a16="http://schemas.microsoft.com/office/drawing/2014/main" id="{00000000-0008-0000-0700-00003B030000}"/>
            </a:ext>
          </a:extLst>
        </xdr:cNvPr>
        <xdr:cNvSpPr txBox="1"/>
      </xdr:nvSpPr>
      <xdr:spPr>
        <a:xfrm>
          <a:off x="22212300" y="10079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111777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9420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111777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8531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a:extLst>
            <a:ext uri="{FF2B5EF4-FFF2-40B4-BE49-F238E27FC236}">
              <a16:creationId xmlns:a16="http://schemas.microsoft.com/office/drawing/2014/main" id="{00000000-0008-0000-0700-00004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・総務費は、住民一人当たり</a:t>
          </a:r>
          <a:r>
            <a:rPr kumimoji="1" lang="en-US" altLang="ja-JP" sz="1300">
              <a:latin typeface="ＭＳ Ｐゴシック" panose="020B0600070205080204" pitchFamily="50" charset="-128"/>
              <a:ea typeface="ＭＳ Ｐゴシック" panose="020B0600070205080204" pitchFamily="50" charset="-128"/>
            </a:rPr>
            <a:t>74,892</a:t>
          </a:r>
          <a:r>
            <a:rPr kumimoji="1" lang="ja-JP" altLang="en-US" sz="1300">
              <a:latin typeface="ＭＳ Ｐゴシック" panose="020B0600070205080204" pitchFamily="50" charset="-128"/>
              <a:ea typeface="ＭＳ Ｐゴシック" panose="020B0600070205080204" pitchFamily="50" charset="-128"/>
            </a:rPr>
            <a:t>円となっている。前年度と比較すると</a:t>
          </a:r>
          <a:r>
            <a:rPr kumimoji="1" lang="en-US" altLang="ja-JP" sz="1300">
              <a:latin typeface="ＭＳ Ｐゴシック" panose="020B0600070205080204" pitchFamily="50" charset="-128"/>
              <a:ea typeface="ＭＳ Ｐゴシック" panose="020B0600070205080204" pitchFamily="50" charset="-128"/>
            </a:rPr>
            <a:t>25.1</a:t>
          </a:r>
          <a:r>
            <a:rPr kumimoji="1" lang="ja-JP" altLang="en-US" sz="1300">
              <a:latin typeface="ＭＳ Ｐゴシック" panose="020B0600070205080204" pitchFamily="50" charset="-128"/>
              <a:ea typeface="ＭＳ Ｐゴシック" panose="020B0600070205080204" pitchFamily="50" charset="-128"/>
            </a:rPr>
            <a:t>％の減となり、前年度に口之津港ターミナル整備事業費の支出がピーク時となったことと、繰上償還の財源として減債基金へ積み立てたことが減少の主な要因である。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・民生費は、住民一人当たり</a:t>
          </a:r>
          <a:r>
            <a:rPr kumimoji="1" lang="en-US" altLang="ja-JP" sz="1300">
              <a:latin typeface="ＭＳ Ｐゴシック" panose="020B0600070205080204" pitchFamily="50" charset="-128"/>
              <a:ea typeface="ＭＳ Ｐゴシック" panose="020B0600070205080204" pitchFamily="50" charset="-128"/>
            </a:rPr>
            <a:t>211,136</a:t>
          </a:r>
          <a:r>
            <a:rPr kumimoji="1" lang="ja-JP" altLang="en-US" sz="1300">
              <a:latin typeface="ＭＳ Ｐゴシック" panose="020B0600070205080204" pitchFamily="50" charset="-128"/>
              <a:ea typeface="ＭＳ Ｐゴシック" panose="020B0600070205080204" pitchFamily="50" charset="-128"/>
            </a:rPr>
            <a:t>円となっている。前年度と比較すると</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％減少しているが、類似団体平均値と比較すると、これまでの推移も含め高止まりしている。これは、全国平均を上回る高齢化率（平成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年度末</a:t>
          </a:r>
          <a:r>
            <a:rPr kumimoji="1" lang="en-US" altLang="ja-JP" sz="1300">
              <a:latin typeface="ＭＳ Ｐゴシック" panose="020B0600070205080204" pitchFamily="50" charset="-128"/>
              <a:ea typeface="ＭＳ Ｐゴシック" panose="020B0600070205080204" pitchFamily="50" charset="-128"/>
            </a:rPr>
            <a:t>38.4</a:t>
          </a:r>
          <a:r>
            <a:rPr kumimoji="1" lang="ja-JP" altLang="en-US" sz="1300">
              <a:latin typeface="ＭＳ Ｐゴシック" panose="020B0600070205080204" pitchFamily="50" charset="-128"/>
              <a:ea typeface="ＭＳ Ｐゴシック" panose="020B0600070205080204" pitchFamily="50" charset="-128"/>
            </a:rPr>
            <a:t>％）に起因する扶助費や繰出金等の増加によるものである。</a:t>
          </a:r>
        </a:p>
        <a:p>
          <a:r>
            <a:rPr kumimoji="1" lang="ja-JP" altLang="en-US" sz="1300">
              <a:latin typeface="ＭＳ Ｐゴシック" panose="020B0600070205080204" pitchFamily="50" charset="-128"/>
              <a:ea typeface="ＭＳ Ｐゴシック" panose="020B0600070205080204" pitchFamily="50" charset="-128"/>
            </a:rPr>
            <a:t>・商工費は、住民一人当たり</a:t>
          </a:r>
          <a:r>
            <a:rPr kumimoji="1" lang="en-US" altLang="ja-JP" sz="1300">
              <a:latin typeface="ＭＳ Ｐゴシック" panose="020B0600070205080204" pitchFamily="50" charset="-128"/>
              <a:ea typeface="ＭＳ Ｐゴシック" panose="020B0600070205080204" pitchFamily="50" charset="-128"/>
            </a:rPr>
            <a:t>10,373</a:t>
          </a:r>
          <a:r>
            <a:rPr kumimoji="1" lang="ja-JP" altLang="en-US" sz="1300">
              <a:latin typeface="ＭＳ Ｐゴシック" panose="020B0600070205080204" pitchFamily="50" charset="-128"/>
              <a:ea typeface="ＭＳ Ｐゴシック" panose="020B0600070205080204" pitchFamily="50" charset="-128"/>
            </a:rPr>
            <a:t>円となっている。前年度と比較すると</a:t>
          </a:r>
          <a:r>
            <a:rPr kumimoji="1" lang="en-US" altLang="ja-JP" sz="1300">
              <a:latin typeface="ＭＳ Ｐゴシック" panose="020B0600070205080204" pitchFamily="50" charset="-128"/>
              <a:ea typeface="ＭＳ Ｐゴシック" panose="020B0600070205080204" pitchFamily="50" charset="-128"/>
            </a:rPr>
            <a:t>24.7</a:t>
          </a:r>
          <a:r>
            <a:rPr kumimoji="1" lang="ja-JP" altLang="en-US" sz="1300">
              <a:latin typeface="ＭＳ Ｐゴシック" panose="020B0600070205080204" pitchFamily="50" charset="-128"/>
              <a:ea typeface="ＭＳ Ｐゴシック" panose="020B0600070205080204" pitchFamily="50" charset="-128"/>
            </a:rPr>
            <a:t>％増加しているが、これは「原城跡」が世界文化遺産登録となったことにより、観光情報発信委託料や周辺施設の整備事業費の増のため、物件費や普通建設事業費が増加したことが主な要因である。</a:t>
          </a:r>
        </a:p>
        <a:p>
          <a:r>
            <a:rPr kumimoji="1" lang="ja-JP" altLang="en-US" sz="1300">
              <a:latin typeface="ＭＳ Ｐゴシック" panose="020B0600070205080204" pitchFamily="50" charset="-128"/>
              <a:ea typeface="ＭＳ Ｐゴシック" panose="020B0600070205080204" pitchFamily="50" charset="-128"/>
            </a:rPr>
            <a:t>・消防費は、住民一人当たり</a:t>
          </a:r>
          <a:r>
            <a:rPr kumimoji="1" lang="en-US" altLang="ja-JP" sz="1300">
              <a:latin typeface="ＭＳ Ｐゴシック" panose="020B0600070205080204" pitchFamily="50" charset="-128"/>
              <a:ea typeface="ＭＳ Ｐゴシック" panose="020B0600070205080204" pitchFamily="50" charset="-128"/>
            </a:rPr>
            <a:t>22,143</a:t>
          </a:r>
          <a:r>
            <a:rPr kumimoji="1" lang="ja-JP" altLang="en-US" sz="1300">
              <a:latin typeface="ＭＳ Ｐゴシック" panose="020B0600070205080204" pitchFamily="50" charset="-128"/>
              <a:ea typeface="ＭＳ Ｐゴシック" panose="020B0600070205080204" pitchFamily="50" charset="-128"/>
            </a:rPr>
            <a:t>円となっている。前年度と比較すると</a:t>
          </a:r>
          <a:r>
            <a:rPr kumimoji="1" lang="en-US" altLang="ja-JP" sz="1300">
              <a:latin typeface="ＭＳ Ｐゴシック" panose="020B0600070205080204" pitchFamily="50" charset="-128"/>
              <a:ea typeface="ＭＳ Ｐゴシック" panose="020B0600070205080204" pitchFamily="50" charset="-128"/>
            </a:rPr>
            <a:t>24.1</a:t>
          </a:r>
          <a:r>
            <a:rPr kumimoji="1" lang="ja-JP" altLang="en-US" sz="1300">
              <a:latin typeface="ＭＳ Ｐゴシック" panose="020B0600070205080204" pitchFamily="50" charset="-128"/>
              <a:ea typeface="ＭＳ Ｐゴシック" panose="020B0600070205080204" pitchFamily="50" charset="-128"/>
            </a:rPr>
            <a:t>％減少しているが、前年度に戸別受信機設置整備事業が完了し、普通建設事業費が減少したことが主な要因である。</a:t>
          </a:r>
        </a:p>
        <a:p>
          <a:r>
            <a:rPr kumimoji="1" lang="ja-JP" altLang="en-US" sz="1300">
              <a:latin typeface="ＭＳ Ｐゴシック" panose="020B0600070205080204" pitchFamily="50" charset="-128"/>
              <a:ea typeface="ＭＳ Ｐゴシック" panose="020B0600070205080204" pitchFamily="50" charset="-128"/>
            </a:rPr>
            <a:t>・教育費は、住民一人当たり</a:t>
          </a:r>
          <a:r>
            <a:rPr kumimoji="1" lang="en-US" altLang="ja-JP" sz="1300">
              <a:latin typeface="ＭＳ Ｐゴシック" panose="020B0600070205080204" pitchFamily="50" charset="-128"/>
              <a:ea typeface="ＭＳ Ｐゴシック" panose="020B0600070205080204" pitchFamily="50" charset="-128"/>
            </a:rPr>
            <a:t>73,382</a:t>
          </a:r>
          <a:r>
            <a:rPr kumimoji="1" lang="ja-JP" altLang="en-US" sz="1300">
              <a:latin typeface="ＭＳ Ｐゴシック" panose="020B0600070205080204" pitchFamily="50" charset="-128"/>
              <a:ea typeface="ＭＳ Ｐゴシック" panose="020B0600070205080204" pitchFamily="50" charset="-128"/>
            </a:rPr>
            <a:t>円となっている。前年度と比較すると</a:t>
          </a:r>
          <a:r>
            <a:rPr kumimoji="1" lang="en-US" altLang="ja-JP" sz="1300">
              <a:latin typeface="ＭＳ Ｐゴシック" panose="020B0600070205080204" pitchFamily="50" charset="-128"/>
              <a:ea typeface="ＭＳ Ｐゴシック" panose="020B0600070205080204" pitchFamily="50" charset="-128"/>
            </a:rPr>
            <a:t>7.8</a:t>
          </a:r>
          <a:r>
            <a:rPr kumimoji="1" lang="ja-JP" altLang="en-US" sz="1300">
              <a:latin typeface="ＭＳ Ｐゴシック" panose="020B0600070205080204" pitchFamily="50" charset="-128"/>
              <a:ea typeface="ＭＳ Ｐゴシック" panose="020B0600070205080204" pitchFamily="50" charset="-128"/>
            </a:rPr>
            <a:t>％増加し、類似団体平均値と比較しても上回っている。「南島原市立小学校適正規模・適正配置実行計画」をもとに、平成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年度より市内小学校の統廃合に段階的に取組んできた結果、平成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年度まで改善傾向にあったが、平成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施設の老朽化等による小学校の屋内運動場整備工事や廃校舎の解体工事、耐震化改修工事などの普通建設事業費の増に加え、後年度の学校施設整備の財源として学校施設整備基金を新たに設置して積み立てたことが、増加の主な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長崎県南島原市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aseline="0">
              <a:solidFill>
                <a:srgbClr val="FF0000"/>
              </a:solidFill>
              <a:latin typeface="ＭＳ ゴシック" pitchFamily="49" charset="-128"/>
              <a:ea typeface="ＭＳ ゴシック" pitchFamily="49" charset="-128"/>
            </a:rPr>
            <a:t>　</a:t>
          </a:r>
          <a:r>
            <a:rPr kumimoji="1" lang="ja-JP" altLang="en-US" sz="1100" baseline="0">
              <a:solidFill>
                <a:sysClr val="windowText" lastClr="000000"/>
              </a:solidFill>
              <a:latin typeface="ＭＳ ゴシック" pitchFamily="49" charset="-128"/>
              <a:ea typeface="ＭＳ ゴシック" pitchFamily="49" charset="-128"/>
            </a:rPr>
            <a:t>平成</a:t>
          </a:r>
          <a:r>
            <a:rPr kumimoji="1" lang="en-US" altLang="ja-JP" sz="1100" baseline="0">
              <a:solidFill>
                <a:sysClr val="windowText" lastClr="000000"/>
              </a:solidFill>
              <a:latin typeface="ＭＳ ゴシック" pitchFamily="49" charset="-128"/>
              <a:ea typeface="ＭＳ ゴシック" pitchFamily="49" charset="-128"/>
            </a:rPr>
            <a:t>30</a:t>
          </a:r>
          <a:r>
            <a:rPr kumimoji="1" lang="ja-JP" altLang="en-US" sz="1100" baseline="0">
              <a:solidFill>
                <a:sysClr val="windowText" lastClr="000000"/>
              </a:solidFill>
              <a:latin typeface="ＭＳ ゴシック" pitchFamily="49" charset="-128"/>
              <a:ea typeface="ＭＳ ゴシック" pitchFamily="49" charset="-128"/>
            </a:rPr>
            <a:t>年度については、適切な財源の確保により、財政調整基金の取崩しを回避しており、前年度と同額程度を維持している。また、実質収支額の標準財政規模比については、実質収支額が前年度と比較し</a:t>
          </a:r>
          <a:r>
            <a:rPr kumimoji="1" lang="en-US" altLang="ja-JP" sz="1100" baseline="0">
              <a:solidFill>
                <a:sysClr val="windowText" lastClr="000000"/>
              </a:solidFill>
              <a:latin typeface="ＭＳ ゴシック" pitchFamily="49" charset="-128"/>
              <a:ea typeface="ＭＳ ゴシック" pitchFamily="49" charset="-128"/>
            </a:rPr>
            <a:t>26</a:t>
          </a:r>
          <a:r>
            <a:rPr kumimoji="1" lang="ja-JP" altLang="en-US" sz="1100" baseline="0">
              <a:solidFill>
                <a:sysClr val="windowText" lastClr="000000"/>
              </a:solidFill>
              <a:latin typeface="ＭＳ ゴシック" pitchFamily="49" charset="-128"/>
              <a:ea typeface="ＭＳ ゴシック" pitchFamily="49" charset="-128"/>
            </a:rPr>
            <a:t>百万円増加したため</a:t>
          </a:r>
          <a:r>
            <a:rPr kumimoji="1" lang="en-US" altLang="ja-JP" sz="1100" baseline="0">
              <a:solidFill>
                <a:sysClr val="windowText" lastClr="000000"/>
              </a:solidFill>
              <a:latin typeface="ＭＳ ゴシック" pitchFamily="49" charset="-128"/>
              <a:ea typeface="ＭＳ ゴシック" pitchFamily="49" charset="-128"/>
            </a:rPr>
            <a:t>0.37</a:t>
          </a:r>
          <a:r>
            <a:rPr kumimoji="1" lang="ja-JP" altLang="en-US" sz="1100" baseline="0">
              <a:solidFill>
                <a:sysClr val="windowText" lastClr="000000"/>
              </a:solidFill>
              <a:latin typeface="ＭＳ ゴシック" pitchFamily="49" charset="-128"/>
              <a:ea typeface="ＭＳ ゴシック" pitchFamily="49" charset="-128"/>
            </a:rPr>
            <a:t>ポイント増加。実質単年度収支の標準財政規模比については、実質単年度収支額が</a:t>
          </a:r>
          <a:r>
            <a:rPr kumimoji="1" lang="en-US" altLang="ja-JP" sz="1100" baseline="0">
              <a:solidFill>
                <a:sysClr val="windowText" lastClr="000000"/>
              </a:solidFill>
              <a:latin typeface="ＭＳ ゴシック" pitchFamily="49" charset="-128"/>
              <a:ea typeface="ＭＳ ゴシック" pitchFamily="49" charset="-128"/>
            </a:rPr>
            <a:t>894</a:t>
          </a:r>
          <a:r>
            <a:rPr kumimoji="1" lang="ja-JP" altLang="en-US" sz="1100" baseline="0">
              <a:solidFill>
                <a:sysClr val="windowText" lastClr="000000"/>
              </a:solidFill>
              <a:latin typeface="ＭＳ ゴシック" pitchFamily="49" charset="-128"/>
              <a:ea typeface="ＭＳ ゴシック" pitchFamily="49" charset="-128"/>
            </a:rPr>
            <a:t>百万円増加したことにより</a:t>
          </a:r>
          <a:r>
            <a:rPr kumimoji="1" lang="en-US" altLang="ja-JP" sz="1100" baseline="0">
              <a:solidFill>
                <a:sysClr val="windowText" lastClr="000000"/>
              </a:solidFill>
              <a:latin typeface="ＭＳ ゴシック" pitchFamily="49" charset="-128"/>
              <a:ea typeface="ＭＳ ゴシック" pitchFamily="49" charset="-128"/>
            </a:rPr>
            <a:t>5.28</a:t>
          </a:r>
          <a:r>
            <a:rPr kumimoji="1" lang="ja-JP" altLang="en-US" sz="1100" baseline="0">
              <a:solidFill>
                <a:sysClr val="windowText" lastClr="000000"/>
              </a:solidFill>
              <a:latin typeface="ＭＳ ゴシック" pitchFamily="49" charset="-128"/>
              <a:ea typeface="ＭＳ ゴシック" pitchFamily="49" charset="-128"/>
            </a:rPr>
            <a:t>ポイント増加している。</a:t>
          </a:r>
        </a:p>
        <a:p>
          <a:r>
            <a:rPr kumimoji="1" lang="ja-JP" altLang="en-US" sz="1100" baseline="0">
              <a:solidFill>
                <a:sysClr val="windowText" lastClr="000000"/>
              </a:solidFill>
              <a:latin typeface="ＭＳ ゴシック" pitchFamily="49" charset="-128"/>
              <a:ea typeface="ＭＳ ゴシック" pitchFamily="49" charset="-128"/>
            </a:rPr>
            <a:t>　しかし、令和元年度は、し尿処理施設の整備等の大型事業により、財政調整基金を取崩して当初予算の予算編成を行っており、財政調整基金残高の減が予想される。そのため、行政改革大綱に基づき、業務改善や事業の見直しによる、経費の縮減により一層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長崎県南島原市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年度については、一般会計では前年度と比較して、</a:t>
          </a:r>
          <a:r>
            <a:rPr kumimoji="1" lang="en-US" altLang="ja-JP" sz="1400">
              <a:latin typeface="ＭＳ ゴシック" pitchFamily="49" charset="-128"/>
              <a:ea typeface="ＭＳ ゴシック" pitchFamily="49" charset="-128"/>
            </a:rPr>
            <a:t>0.37</a:t>
          </a:r>
          <a:r>
            <a:rPr kumimoji="1" lang="ja-JP" altLang="en-US" sz="1400">
              <a:latin typeface="ＭＳ ゴシック" pitchFamily="49" charset="-128"/>
              <a:ea typeface="ＭＳ ゴシック" pitchFamily="49" charset="-128"/>
            </a:rPr>
            <a:t>ポイント増加している。国民健康保険事業特別会計では、前年度と比較して、</a:t>
          </a:r>
          <a:r>
            <a:rPr kumimoji="1" lang="en-US" altLang="ja-JP" sz="1400">
              <a:latin typeface="ＭＳ ゴシック" pitchFamily="49" charset="-128"/>
              <a:ea typeface="ＭＳ ゴシック" pitchFamily="49" charset="-128"/>
            </a:rPr>
            <a:t>1.04</a:t>
          </a:r>
          <a:r>
            <a:rPr kumimoji="1" lang="ja-JP" altLang="en-US" sz="1400">
              <a:latin typeface="ＭＳ ゴシック" pitchFamily="49" charset="-128"/>
              <a:ea typeface="ＭＳ ゴシック" pitchFamily="49" charset="-128"/>
            </a:rPr>
            <a:t>ポイント増加。後期高齢者医療特別会計で</a:t>
          </a:r>
          <a:r>
            <a:rPr kumimoji="1" lang="en-US" altLang="ja-JP" sz="1400">
              <a:latin typeface="ＭＳ ゴシック" pitchFamily="49" charset="-128"/>
              <a:ea typeface="ＭＳ ゴシック" pitchFamily="49" charset="-128"/>
            </a:rPr>
            <a:t>0.01</a:t>
          </a:r>
          <a:r>
            <a:rPr kumimoji="1" lang="ja-JP" altLang="en-US" sz="1400">
              <a:latin typeface="ＭＳ ゴシック" pitchFamily="49" charset="-128"/>
              <a:ea typeface="ＭＳ ゴシック" pitchFamily="49" charset="-128"/>
            </a:rPr>
            <a:t>ポイント増加している。水道事業会計については、平成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年度に簡易水道事業特別会計と統合し、前年度と比較して</a:t>
          </a:r>
          <a:r>
            <a:rPr kumimoji="1" lang="en-US" altLang="ja-JP" sz="1400">
              <a:latin typeface="ＭＳ ゴシック" pitchFamily="49" charset="-128"/>
              <a:ea typeface="ＭＳ ゴシック" pitchFamily="49" charset="-128"/>
            </a:rPr>
            <a:t>0.98</a:t>
          </a:r>
          <a:r>
            <a:rPr kumimoji="1" lang="ja-JP" altLang="en-US" sz="1400">
              <a:latin typeface="ＭＳ ゴシック" pitchFamily="49" charset="-128"/>
              <a:ea typeface="ＭＳ ゴシック" pitchFamily="49" charset="-128"/>
            </a:rPr>
            <a:t>ポイント増加した。</a:t>
          </a:r>
        </a:p>
        <a:p>
          <a:r>
            <a:rPr kumimoji="1" lang="ja-JP" altLang="en-US" sz="1400">
              <a:latin typeface="ＭＳ ゴシック" pitchFamily="49" charset="-128"/>
              <a:ea typeface="ＭＳ ゴシック" pitchFamily="49" charset="-128"/>
            </a:rPr>
            <a:t>　連結した黒字の状況としては、</a:t>
          </a:r>
          <a:r>
            <a:rPr kumimoji="1" lang="en-US" altLang="ja-JP" sz="1400">
              <a:latin typeface="ＭＳ ゴシック" pitchFamily="49" charset="-128"/>
              <a:ea typeface="ＭＳ ゴシック" pitchFamily="49" charset="-128"/>
            </a:rPr>
            <a:t>2.31</a:t>
          </a:r>
          <a:r>
            <a:rPr kumimoji="1" lang="ja-JP" altLang="en-US" sz="1400">
              <a:latin typeface="ＭＳ ゴシック" pitchFamily="49" charset="-128"/>
              <a:ea typeface="ＭＳ ゴシック" pitchFamily="49" charset="-128"/>
            </a:rPr>
            <a:t>ポイント増加した。今後も、行政改革大綱に基づく、集中改革プラン及び財政計画による行財政改革に取り組み、人件費の削減、繰上償還による公債費縮減などにより、黒字の確保と健全な財政運営に努める。</a:t>
          </a:r>
        </a:p>
        <a:p>
          <a:r>
            <a:rPr kumimoji="1" lang="ja-JP" altLang="en-US" sz="1400">
              <a:latin typeface="ＭＳ ゴシック" pitchFamily="49" charset="-128"/>
              <a:ea typeface="ＭＳ ゴシック" pitchFamily="49" charset="-128"/>
            </a:rPr>
            <a:t>　また、公営企業会計については、自主財源の確保、経費節減などの取り組みを行い、独立採算による健全な企業経営に努める。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長崎県南島原市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平成</a:t>
          </a:r>
          <a:r>
            <a:rPr kumimoji="1" lang="en-US" altLang="ja-JP" sz="1200">
              <a:latin typeface="ＭＳ ゴシック" pitchFamily="49" charset="-128"/>
              <a:ea typeface="ＭＳ ゴシック" pitchFamily="49" charset="-128"/>
            </a:rPr>
            <a:t>18</a:t>
          </a:r>
          <a:r>
            <a:rPr kumimoji="1" lang="ja-JP" altLang="en-US" sz="1200">
              <a:latin typeface="ＭＳ ゴシック" pitchFamily="49" charset="-128"/>
              <a:ea typeface="ＭＳ ゴシック" pitchFamily="49" charset="-128"/>
            </a:rPr>
            <a:t>～</a:t>
          </a:r>
          <a:r>
            <a:rPr kumimoji="1" lang="en-US" altLang="ja-JP" sz="1200">
              <a:latin typeface="ＭＳ ゴシック" pitchFamily="49" charset="-128"/>
              <a:ea typeface="ＭＳ ゴシック" pitchFamily="49" charset="-128"/>
            </a:rPr>
            <a:t>21</a:t>
          </a:r>
          <a:r>
            <a:rPr kumimoji="1" lang="ja-JP" altLang="en-US" sz="1200">
              <a:latin typeface="ＭＳ ゴシック" pitchFamily="49" charset="-128"/>
              <a:ea typeface="ＭＳ ゴシック" pitchFamily="49" charset="-128"/>
            </a:rPr>
            <a:t>年度、平成</a:t>
          </a:r>
          <a:r>
            <a:rPr kumimoji="1" lang="en-US" altLang="ja-JP" sz="1200">
              <a:latin typeface="ＭＳ ゴシック" pitchFamily="49" charset="-128"/>
              <a:ea typeface="ＭＳ ゴシック" pitchFamily="49" charset="-128"/>
            </a:rPr>
            <a:t>23</a:t>
          </a:r>
          <a:r>
            <a:rPr kumimoji="1" lang="ja-JP" altLang="en-US" sz="1200">
              <a:latin typeface="ＭＳ ゴシック" pitchFamily="49" charset="-128"/>
              <a:ea typeface="ＭＳ ゴシック" pitchFamily="49" charset="-128"/>
            </a:rPr>
            <a:t>～</a:t>
          </a:r>
          <a:r>
            <a:rPr kumimoji="1" lang="en-US" altLang="ja-JP" sz="1200">
              <a:latin typeface="ＭＳ ゴシック" pitchFamily="49" charset="-128"/>
              <a:ea typeface="ＭＳ ゴシック" pitchFamily="49" charset="-128"/>
            </a:rPr>
            <a:t>24</a:t>
          </a:r>
          <a:r>
            <a:rPr kumimoji="1" lang="ja-JP" altLang="en-US" sz="1200">
              <a:latin typeface="ＭＳ ゴシック" pitchFamily="49" charset="-128"/>
              <a:ea typeface="ＭＳ ゴシック" pitchFamily="49" charset="-128"/>
            </a:rPr>
            <a:t>年度及び平成</a:t>
          </a:r>
          <a:r>
            <a:rPr kumimoji="1" lang="en-US" altLang="ja-JP" sz="1200">
              <a:latin typeface="ＭＳ ゴシック" pitchFamily="49" charset="-128"/>
              <a:ea typeface="ＭＳ ゴシック" pitchFamily="49" charset="-128"/>
            </a:rPr>
            <a:t>27</a:t>
          </a:r>
          <a:r>
            <a:rPr kumimoji="1" lang="ja-JP" altLang="en-US" sz="1200">
              <a:latin typeface="ＭＳ ゴシック" pitchFamily="49" charset="-128"/>
              <a:ea typeface="ＭＳ ゴシック" pitchFamily="49" charset="-128"/>
            </a:rPr>
            <a:t>～</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年度に繰上償還を行い、後年度の公債費の抑制を図っている。その結果、平成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年度については、元利償還金等が前年度と比較して</a:t>
          </a:r>
          <a:r>
            <a:rPr kumimoji="1" lang="en-US" altLang="ja-JP" sz="1200">
              <a:latin typeface="ＭＳ ゴシック" pitchFamily="49" charset="-128"/>
              <a:ea typeface="ＭＳ ゴシック" pitchFamily="49" charset="-128"/>
            </a:rPr>
            <a:t>314</a:t>
          </a:r>
          <a:r>
            <a:rPr kumimoji="1" lang="ja-JP" altLang="en-US" sz="1200">
              <a:latin typeface="ＭＳ ゴシック" pitchFamily="49" charset="-128"/>
              <a:ea typeface="ＭＳ ゴシック" pitchFamily="49" charset="-128"/>
            </a:rPr>
            <a:t>百万円減少した。</a:t>
          </a:r>
        </a:p>
        <a:p>
          <a:r>
            <a:rPr kumimoji="1" lang="ja-JP" altLang="en-US" sz="1200">
              <a:latin typeface="ＭＳ ゴシック" pitchFamily="49" charset="-128"/>
              <a:ea typeface="ＭＳ ゴシック" pitchFamily="49" charset="-128"/>
            </a:rPr>
            <a:t>　算入公債費等については、前年度と比較し</a:t>
          </a:r>
          <a:r>
            <a:rPr kumimoji="1" lang="en-US" altLang="ja-JP" sz="1200">
              <a:latin typeface="ＭＳ ゴシック" pitchFamily="49" charset="-128"/>
              <a:ea typeface="ＭＳ ゴシック" pitchFamily="49" charset="-128"/>
            </a:rPr>
            <a:t>60</a:t>
          </a:r>
          <a:r>
            <a:rPr kumimoji="1" lang="ja-JP" altLang="en-US" sz="1200">
              <a:latin typeface="ＭＳ ゴシック" pitchFamily="49" charset="-128"/>
              <a:ea typeface="ＭＳ ゴシック" pitchFamily="49" charset="-128"/>
            </a:rPr>
            <a:t>百万円増加しているが、実質公債費の分子は前年度と比較して</a:t>
          </a:r>
          <a:r>
            <a:rPr kumimoji="1" lang="en-US" altLang="ja-JP" sz="1200">
              <a:latin typeface="ＭＳ ゴシック" pitchFamily="49" charset="-128"/>
              <a:ea typeface="ＭＳ ゴシック" pitchFamily="49" charset="-128"/>
            </a:rPr>
            <a:t>374</a:t>
          </a:r>
          <a:r>
            <a:rPr kumimoji="1" lang="ja-JP" altLang="en-US" sz="1200">
              <a:latin typeface="ＭＳ ゴシック" pitchFamily="49" charset="-128"/>
              <a:ea typeface="ＭＳ ゴシック" pitchFamily="49" charset="-128"/>
            </a:rPr>
            <a:t>百万円減少し、実質公債費比率も改善している。</a:t>
          </a:r>
        </a:p>
        <a:p>
          <a:r>
            <a:rPr kumimoji="1" lang="ja-JP" altLang="en-US" sz="1200">
              <a:latin typeface="ＭＳ ゴシック" pitchFamily="49" charset="-128"/>
              <a:ea typeface="ＭＳ ゴシック" pitchFamily="49" charset="-128"/>
            </a:rPr>
            <a:t>　今後も計画的な繰上償還を予定しているが、し尿処理施設整備等の大型事業の借入が控えているため、財源確保については、過度な地方債依存とならない財政運営に努める。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満期一括償還の償還財源としての積み立ては行っていない。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長崎県南島原市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繰上償還の財源として減債基金を取崩しているため、前年度と比較し、充当可能基金が</a:t>
          </a:r>
          <a:r>
            <a:rPr kumimoji="1" lang="en-US" altLang="ja-JP" sz="1400">
              <a:latin typeface="ＭＳ ゴシック" pitchFamily="49" charset="-128"/>
              <a:ea typeface="ＭＳ ゴシック" pitchFamily="49" charset="-128"/>
            </a:rPr>
            <a:t>1,200</a:t>
          </a:r>
          <a:r>
            <a:rPr kumimoji="1" lang="ja-JP" altLang="en-US" sz="1400">
              <a:latin typeface="ＭＳ ゴシック" pitchFamily="49" charset="-128"/>
              <a:ea typeface="ＭＳ ゴシック" pitchFamily="49" charset="-128"/>
            </a:rPr>
            <a:t>百万円減少しているが、繰上償還を行うことにより一般会計等に係る地方債の残高が前年度と比較し</a:t>
          </a:r>
          <a:r>
            <a:rPr kumimoji="1" lang="en-US" altLang="ja-JP" sz="1400">
              <a:latin typeface="ＭＳ ゴシック" pitchFamily="49" charset="-128"/>
              <a:ea typeface="ＭＳ ゴシック" pitchFamily="49" charset="-128"/>
            </a:rPr>
            <a:t>1,366</a:t>
          </a:r>
          <a:r>
            <a:rPr kumimoji="1" lang="ja-JP" altLang="en-US" sz="1400">
              <a:latin typeface="ＭＳ ゴシック" pitchFamily="49" charset="-128"/>
              <a:ea typeface="ＭＳ ゴシック" pitchFamily="49" charset="-128"/>
            </a:rPr>
            <a:t>百万円減少している。そのため、将来負担比率の分子も前年度と比較し</a:t>
          </a:r>
          <a:r>
            <a:rPr kumimoji="1" lang="en-US" altLang="ja-JP" sz="1400">
              <a:latin typeface="ＭＳ ゴシック" pitchFamily="49" charset="-128"/>
              <a:ea typeface="ＭＳ ゴシック" pitchFamily="49" charset="-128"/>
            </a:rPr>
            <a:t>2,324</a:t>
          </a:r>
          <a:r>
            <a:rPr kumimoji="1" lang="ja-JP" altLang="en-US" sz="1400">
              <a:latin typeface="ＭＳ ゴシック" pitchFamily="49" charset="-128"/>
              <a:ea typeface="ＭＳ ゴシック" pitchFamily="49" charset="-128"/>
            </a:rPr>
            <a:t>百万円減少している。</a:t>
          </a:r>
        </a:p>
        <a:p>
          <a:r>
            <a:rPr kumimoji="1" lang="ja-JP" altLang="en-US" sz="1400">
              <a:latin typeface="ＭＳ ゴシック" pitchFamily="49" charset="-128"/>
              <a:ea typeface="ＭＳ ゴシック" pitchFamily="49" charset="-128"/>
            </a:rPr>
            <a:t>　今後、し尿処理施設整備等の大型事業の借入が控えており、地方債現在高の増加が見込まれるため、過度な地方債依存とならない財政運営と、業務改善や事業の見直しによる経費の縮減により、健全な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長崎県南島原市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・適切な財源の確保により、財政調整基金の取崩しを回避し、前年度と同額程度を維持した。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・減債基金に基金運用益を含め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百万円、ふるさと応援寄附基金に寄附金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百万円、学校施設整備基金に学校施設整備のため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百万円などを積立てた一方、繰上償還の財源のため減債基金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百万円、ふるさと応援寄附基金の事業充当財源のため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百万円などを取崩したことなどにより、基金全体としては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・基金の使途の明確化を図るために、個々の特定目的基金に積立てていくことを予定している。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・学校施設整備基金：学校施設整備事業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・ふるさと応援寄附基金：世界遺産登録に関する事業、子どもたちの健全育成など寄附者の意向に沿った事業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・宮原道路整備基金：宮原地区の道路整備事業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・原の館・コミュニティ原城整備基金：原城温泉「真砂」の整備事業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・人が、産業が、まちが元気になる雇用創出基金：市内雇用創出促進のための事業</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・学校施設整備基金：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・ふるさと応援寄附基金：寄附金を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百万円積立て、目的事業の財源のため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・宮原道路整備基金：目的事業の財源のため、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・原の館・コミュニティ原城整備基金：目的事業の財源のため、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・人が、産業が、まちが元気になる雇用創出基金：平成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年度で基金事業が終了したため、全額（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・庁舎建設基金：庁舎建設に要する財源を確保するため新たに基金を設置し、年間</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百万円程度を積立てる予定である。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・公共施設整備基金：公共施設の整備に要する財源を確保するため新たに基金を設置し、年間</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百万円程度を積立てる予定である。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・基金運用益を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百万円積立てたことによる増加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・雇用の低迷や人口減少による税収の減少、普通交付税合併算定替の段階的縮減など、今後更に厳しい財政状況が想定されることから、将来負担に備え基金の確保に努める。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・今後控えている大型事業のため、必要に応じて取崩しを行う予定である。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百万円を積立て、基金運用益を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・後年度の財政負担軽減のための繰上償還の財源として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百万円を取崩したことによる減少</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・後年度の財政負担軽減のため、財政計画に基づき令和４年度まで実施する繰上償還の財源として取崩していく予定である。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953BC76-0D2A-4D77-9988-669D9C9753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410400E3-95D6-4C76-B579-1C4EF81CA5A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a16="http://schemas.microsoft.com/office/drawing/2014/main" id="{C6527494-8AF4-4AFA-85F6-71F92416A04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a16="http://schemas.microsoft.com/office/drawing/2014/main" id="{67B7B4AD-40B4-4367-A8C8-AB517B7BF422}"/>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a:extLst>
            <a:ext uri="{FF2B5EF4-FFF2-40B4-BE49-F238E27FC236}">
              <a16:creationId xmlns:a16="http://schemas.microsoft.com/office/drawing/2014/main" id="{AEEBFD29-A0EB-4433-A322-6E3469B38BB7}"/>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a:extLst>
            <a:ext uri="{FF2B5EF4-FFF2-40B4-BE49-F238E27FC236}">
              <a16:creationId xmlns:a16="http://schemas.microsoft.com/office/drawing/2014/main" id="{9B0E9405-0BC0-4B33-9B6B-E7B54EE3A522}"/>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a:extLst>
            <a:ext uri="{FF2B5EF4-FFF2-40B4-BE49-F238E27FC236}">
              <a16:creationId xmlns:a16="http://schemas.microsoft.com/office/drawing/2014/main" id="{B8E4153F-E13D-45A5-8085-9E4864A75FD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a:extLst>
            <a:ext uri="{FF2B5EF4-FFF2-40B4-BE49-F238E27FC236}">
              <a16:creationId xmlns:a16="http://schemas.microsoft.com/office/drawing/2014/main" id="{3CB384DF-EC5B-4207-BA60-076F9A1723B9}"/>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a:extLst>
            <a:ext uri="{FF2B5EF4-FFF2-40B4-BE49-F238E27FC236}">
              <a16:creationId xmlns:a16="http://schemas.microsoft.com/office/drawing/2014/main" id="{C1963CFC-1544-4783-9C7A-9E21B4760D51}"/>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a:extLst>
            <a:ext uri="{FF2B5EF4-FFF2-40B4-BE49-F238E27FC236}">
              <a16:creationId xmlns:a16="http://schemas.microsoft.com/office/drawing/2014/main" id="{41D75DB8-342E-448D-8638-6F0034D3C629}"/>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a:extLst>
            <a:ext uri="{FF2B5EF4-FFF2-40B4-BE49-F238E27FC236}">
              <a16:creationId xmlns:a16="http://schemas.microsoft.com/office/drawing/2014/main" id="{AE04CAEB-069C-423A-8E02-56287F34C113}"/>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a:extLst>
            <a:ext uri="{FF2B5EF4-FFF2-40B4-BE49-F238E27FC236}">
              <a16:creationId xmlns:a16="http://schemas.microsoft.com/office/drawing/2014/main" id="{D53C3FDB-990A-436B-B699-B26B3B488265}"/>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a:extLst>
            <a:ext uri="{FF2B5EF4-FFF2-40B4-BE49-F238E27FC236}">
              <a16:creationId xmlns:a16="http://schemas.microsoft.com/office/drawing/2014/main" id="{F57D2A15-FBAC-4487-83B0-67E581659DB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a:extLst>
            <a:ext uri="{FF2B5EF4-FFF2-40B4-BE49-F238E27FC236}">
              <a16:creationId xmlns:a16="http://schemas.microsoft.com/office/drawing/2014/main" id="{F928F194-2B4B-44BF-9F9B-2430951E5DFA}"/>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a:extLst>
            <a:ext uri="{FF2B5EF4-FFF2-40B4-BE49-F238E27FC236}">
              <a16:creationId xmlns:a16="http://schemas.microsoft.com/office/drawing/2014/main" id="{ADE96BD5-63C7-4283-89A3-9CEE342C5BB3}"/>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長崎県南島原市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a:extLst>
            <a:ext uri="{FF2B5EF4-FFF2-40B4-BE49-F238E27FC236}">
              <a16:creationId xmlns:a16="http://schemas.microsoft.com/office/drawing/2014/main" id="{4736BE76-7A01-4BBF-B800-C1E807CD7501}"/>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a:extLst>
            <a:ext uri="{FF2B5EF4-FFF2-40B4-BE49-F238E27FC236}">
              <a16:creationId xmlns:a16="http://schemas.microsoft.com/office/drawing/2014/main" id="{372FD159-0018-4F8D-A8CB-275938AC77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a:extLst>
            <a:ext uri="{FF2B5EF4-FFF2-40B4-BE49-F238E27FC236}">
              <a16:creationId xmlns:a16="http://schemas.microsoft.com/office/drawing/2014/main" id="{84E88320-D94A-4F12-842F-3B66F644EF7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a:extLst>
            <a:ext uri="{FF2B5EF4-FFF2-40B4-BE49-F238E27FC236}">
              <a16:creationId xmlns:a16="http://schemas.microsoft.com/office/drawing/2014/main" id="{AE744346-93FB-4EAC-9C21-3018686AC8F1}"/>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a:extLst>
            <a:ext uri="{FF2B5EF4-FFF2-40B4-BE49-F238E27FC236}">
              <a16:creationId xmlns:a16="http://schemas.microsoft.com/office/drawing/2014/main" id="{927B9BF7-9716-46F9-ABB4-E17633B610CF}"/>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a:extLst>
            <a:ext uri="{FF2B5EF4-FFF2-40B4-BE49-F238E27FC236}">
              <a16:creationId xmlns:a16="http://schemas.microsoft.com/office/drawing/2014/main" id="{901C6958-C8FB-4035-899C-F980D1DE9C24}"/>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46,133
45,814
170.11
32,684,824
30,785,866
1,633,011
17,684,433
19,957,893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a:extLst>
            <a:ext uri="{FF2B5EF4-FFF2-40B4-BE49-F238E27FC236}">
              <a16:creationId xmlns:a16="http://schemas.microsoft.com/office/drawing/2014/main" id="{6AC60B5A-55DC-466B-A4F0-42C72ABDF49D}"/>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a:extLst>
            <a:ext uri="{FF2B5EF4-FFF2-40B4-BE49-F238E27FC236}">
              <a16:creationId xmlns:a16="http://schemas.microsoft.com/office/drawing/2014/main" id="{75B11C4B-E577-4372-B2DE-2961E39CC96D}"/>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a:extLst>
            <a:ext uri="{FF2B5EF4-FFF2-40B4-BE49-F238E27FC236}">
              <a16:creationId xmlns:a16="http://schemas.microsoft.com/office/drawing/2014/main" id="{B7027EB9-090E-4EBC-BA3C-43B5B7E595A5}"/>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a:extLst>
            <a:ext uri="{FF2B5EF4-FFF2-40B4-BE49-F238E27FC236}">
              <a16:creationId xmlns:a16="http://schemas.microsoft.com/office/drawing/2014/main" id="{65198731-DE77-4998-8C25-D00885C58EAB}"/>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a:extLst>
            <a:ext uri="{FF2B5EF4-FFF2-40B4-BE49-F238E27FC236}">
              <a16:creationId xmlns:a16="http://schemas.microsoft.com/office/drawing/2014/main" id="{63365C03-C4F5-4687-AEB4-821DDED1B1C5}"/>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a:extLst>
            <a:ext uri="{FF2B5EF4-FFF2-40B4-BE49-F238E27FC236}">
              <a16:creationId xmlns:a16="http://schemas.microsoft.com/office/drawing/2014/main" id="{27C1204A-2E24-4515-9295-71110EC0BFEC}"/>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a:extLst>
            <a:ext uri="{FF2B5EF4-FFF2-40B4-BE49-F238E27FC236}">
              <a16:creationId xmlns:a16="http://schemas.microsoft.com/office/drawing/2014/main" id="{59343E9B-9EEE-431C-8415-B82E7A28FA06}"/>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a:extLst>
            <a:ext uri="{FF2B5EF4-FFF2-40B4-BE49-F238E27FC236}">
              <a16:creationId xmlns:a16="http://schemas.microsoft.com/office/drawing/2014/main" id="{922D2DC1-F594-42F1-A998-62F86874B47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a:extLst>
            <a:ext uri="{FF2B5EF4-FFF2-40B4-BE49-F238E27FC236}">
              <a16:creationId xmlns:a16="http://schemas.microsoft.com/office/drawing/2014/main" id="{687E87F0-21DF-462C-9666-2E3EC9756508}"/>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a:extLst>
            <a:ext uri="{FF2B5EF4-FFF2-40B4-BE49-F238E27FC236}">
              <a16:creationId xmlns:a16="http://schemas.microsoft.com/office/drawing/2014/main" id="{9C4E6DC0-9849-4327-84FD-A36E470F6AA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a:extLst>
            <a:ext uri="{FF2B5EF4-FFF2-40B4-BE49-F238E27FC236}">
              <a16:creationId xmlns:a16="http://schemas.microsoft.com/office/drawing/2014/main" id="{EF8542DD-58EC-4E85-8DE3-65BDB3899C4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a:extLst>
            <a:ext uri="{FF2B5EF4-FFF2-40B4-BE49-F238E27FC236}">
              <a16:creationId xmlns:a16="http://schemas.microsoft.com/office/drawing/2014/main" id="{9915F50B-9219-4E73-A31C-04F2333F7933}"/>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a:extLst>
            <a:ext uri="{FF2B5EF4-FFF2-40B4-BE49-F238E27FC236}">
              <a16:creationId xmlns:a16="http://schemas.microsoft.com/office/drawing/2014/main" id="{AAAB4CD5-14C7-4420-9F46-AC54DA61CE44}"/>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a:extLst>
            <a:ext uri="{FF2B5EF4-FFF2-40B4-BE49-F238E27FC236}">
              <a16:creationId xmlns:a16="http://schemas.microsoft.com/office/drawing/2014/main" id="{0D3F394F-D003-4930-A622-4B8A3F1A3E9A}"/>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a:extLst>
            <a:ext uri="{FF2B5EF4-FFF2-40B4-BE49-F238E27FC236}">
              <a16:creationId xmlns:a16="http://schemas.microsoft.com/office/drawing/2014/main" id="{8846BFAE-DF25-4FC4-B217-C950279B16C7}"/>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a:extLst>
            <a:ext uri="{FF2B5EF4-FFF2-40B4-BE49-F238E27FC236}">
              <a16:creationId xmlns:a16="http://schemas.microsoft.com/office/drawing/2014/main" id="{8D970965-6857-4C22-83DE-63FF085AA457}"/>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a:extLst>
            <a:ext uri="{FF2B5EF4-FFF2-40B4-BE49-F238E27FC236}">
              <a16:creationId xmlns:a16="http://schemas.microsoft.com/office/drawing/2014/main" id="{9FECFDDF-0753-4BB1-9126-B2469B90E15C}"/>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40" name="テキスト ボックス 39">
          <a:extLst>
            <a:ext uri="{FF2B5EF4-FFF2-40B4-BE49-F238E27FC236}">
              <a16:creationId xmlns:a16="http://schemas.microsoft.com/office/drawing/2014/main" id="{CE18C1AE-49C2-4F4A-9C88-95745842D55C}"/>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1" name="テキスト ボックス 40">
          <a:extLst>
            <a:ext uri="{FF2B5EF4-FFF2-40B4-BE49-F238E27FC236}">
              <a16:creationId xmlns:a16="http://schemas.microsoft.com/office/drawing/2014/main" id="{BF634C18-6DA3-4236-A586-0435D34D56E0}"/>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2" name="テキスト ボックス 41">
          <a:extLst>
            <a:ext uri="{FF2B5EF4-FFF2-40B4-BE49-F238E27FC236}">
              <a16:creationId xmlns:a16="http://schemas.microsoft.com/office/drawing/2014/main" id="{A7B25E9E-59E5-4D26-880E-E24C69991856}"/>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3" name="テキスト ボックス 42">
          <a:extLst>
            <a:ext uri="{FF2B5EF4-FFF2-40B4-BE49-F238E27FC236}">
              <a16:creationId xmlns:a16="http://schemas.microsoft.com/office/drawing/2014/main" id="{4331F486-662E-482C-94BC-609F73B4F413}"/>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a:extLst>
            <a:ext uri="{FF2B5EF4-FFF2-40B4-BE49-F238E27FC236}">
              <a16:creationId xmlns:a16="http://schemas.microsoft.com/office/drawing/2014/main" id="{F44CAA5E-F8EB-4618-89E7-6196029760EE}"/>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a:extLst>
            <a:ext uri="{FF2B5EF4-FFF2-40B4-BE49-F238E27FC236}">
              <a16:creationId xmlns:a16="http://schemas.microsoft.com/office/drawing/2014/main" id="{475024C2-914D-44D8-A42C-70C8B08E6DC7}"/>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a:extLst>
            <a:ext uri="{FF2B5EF4-FFF2-40B4-BE49-F238E27FC236}">
              <a16:creationId xmlns:a16="http://schemas.microsoft.com/office/drawing/2014/main" id="{843E4170-70B6-4939-A867-5E66E493ABEC}"/>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a:extLst>
            <a:ext uri="{FF2B5EF4-FFF2-40B4-BE49-F238E27FC236}">
              <a16:creationId xmlns:a16="http://schemas.microsoft.com/office/drawing/2014/main" id="{E16171C6-34CE-43DD-BD3F-FB88FA4FE4DB}"/>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a:extLst>
            <a:ext uri="{FF2B5EF4-FFF2-40B4-BE49-F238E27FC236}">
              <a16:creationId xmlns:a16="http://schemas.microsoft.com/office/drawing/2014/main" id="{8F8DA72A-7094-4253-98E7-D9EAB38E1493}"/>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a:extLst>
            <a:ext uri="{FF2B5EF4-FFF2-40B4-BE49-F238E27FC236}">
              <a16:creationId xmlns:a16="http://schemas.microsoft.com/office/drawing/2014/main" id="{AA47DE37-E411-42A7-8660-ED7C9723ACCB}"/>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a:extLst>
            <a:ext uri="{FF2B5EF4-FFF2-40B4-BE49-F238E27FC236}">
              <a16:creationId xmlns:a16="http://schemas.microsoft.com/office/drawing/2014/main" id="{E265B008-95C9-4BFA-9EA1-031B7FD05BCC}"/>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a:extLst>
            <a:ext uri="{FF2B5EF4-FFF2-40B4-BE49-F238E27FC236}">
              <a16:creationId xmlns:a16="http://schemas.microsoft.com/office/drawing/2014/main" id="{6545302E-1E74-4FAE-9CBF-76D92D275417}"/>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a:extLst>
            <a:ext uri="{FF2B5EF4-FFF2-40B4-BE49-F238E27FC236}">
              <a16:creationId xmlns:a16="http://schemas.microsoft.com/office/drawing/2014/main" id="{5D5CD60E-371E-43EA-9D0C-6B7A5A68A34E}"/>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a:extLst>
            <a:ext uri="{FF2B5EF4-FFF2-40B4-BE49-F238E27FC236}">
              <a16:creationId xmlns:a16="http://schemas.microsoft.com/office/drawing/2014/main" id="{7BFE72C2-3101-4406-9DD4-E65451532E45}"/>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a:extLst>
            <a:ext uri="{FF2B5EF4-FFF2-40B4-BE49-F238E27FC236}">
              <a16:creationId xmlns:a16="http://schemas.microsoft.com/office/drawing/2014/main" id="{034BEE8E-DEA1-47E5-A546-F39A2E81ACEF}"/>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a:extLst>
            <a:ext uri="{FF2B5EF4-FFF2-40B4-BE49-F238E27FC236}">
              <a16:creationId xmlns:a16="http://schemas.microsoft.com/office/drawing/2014/main" id="{66B26858-FAA5-4C2E-A499-8223DDF71B68}"/>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a:extLst>
            <a:ext uri="{FF2B5EF4-FFF2-40B4-BE49-F238E27FC236}">
              <a16:creationId xmlns:a16="http://schemas.microsoft.com/office/drawing/2014/main" id="{F1788317-CEAA-4432-96E2-AB1CC5D1126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当市では、平成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年度に策定した公共施設等総合管理計画において、今後</a:t>
          </a:r>
          <a:r>
            <a:rPr kumimoji="1" lang="en-US" altLang="ja-JP" sz="1100">
              <a:latin typeface="ＭＳ Ｐゴシック" panose="020B0600070205080204" pitchFamily="50" charset="-128"/>
              <a:ea typeface="ＭＳ Ｐゴシック" panose="020B0600070205080204" pitchFamily="50" charset="-128"/>
            </a:rPr>
            <a:t>40</a:t>
          </a:r>
          <a:r>
            <a:rPr kumimoji="1" lang="ja-JP" altLang="en-US" sz="1100">
              <a:latin typeface="ＭＳ Ｐゴシック" panose="020B0600070205080204" pitchFamily="50" charset="-128"/>
              <a:ea typeface="ＭＳ Ｐゴシック" panose="020B0600070205080204" pitchFamily="50" charset="-128"/>
            </a:rPr>
            <a:t>年間で公共施設（建物）の更新費用の</a:t>
          </a:r>
          <a:r>
            <a:rPr kumimoji="1" lang="en-US" altLang="ja-JP" sz="1100">
              <a:latin typeface="ＭＳ Ｐゴシック" panose="020B0600070205080204" pitchFamily="50" charset="-128"/>
              <a:ea typeface="ＭＳ Ｐゴシック" panose="020B0600070205080204" pitchFamily="50" charset="-128"/>
            </a:rPr>
            <a:t>35</a:t>
          </a:r>
          <a:r>
            <a:rPr kumimoji="1" lang="ja-JP" altLang="en-US" sz="1100">
              <a:latin typeface="ＭＳ Ｐゴシック" panose="020B0600070205080204" pitchFamily="50" charset="-128"/>
              <a:ea typeface="ＭＳ Ｐゴシック" panose="020B0600070205080204" pitchFamily="50" charset="-128"/>
            </a:rPr>
            <a:t>％縮減という目標を掲げ、老朽化した施設の集約化・複合化や除却を進めている。有形固定資産減価償却率については、上昇傾向にはあるものの、類似団体平均と比較すると</a:t>
          </a:r>
          <a:r>
            <a:rPr kumimoji="1" lang="en-US" altLang="ja-JP" sz="1100">
              <a:latin typeface="ＭＳ Ｐゴシック" panose="020B0600070205080204" pitchFamily="50" charset="-128"/>
              <a:ea typeface="ＭＳ Ｐゴシック" panose="020B0600070205080204" pitchFamily="50" charset="-128"/>
            </a:rPr>
            <a:t>2.5</a:t>
          </a:r>
          <a:r>
            <a:rPr kumimoji="1" lang="ja-JP" altLang="en-US" sz="1100">
              <a:latin typeface="ＭＳ Ｐゴシック" panose="020B0600070205080204" pitchFamily="50" charset="-128"/>
              <a:ea typeface="ＭＳ Ｐゴシック" panose="020B0600070205080204" pitchFamily="50" charset="-128"/>
            </a:rPr>
            <a:t>ポイント低い水準であり、これまでの取り組みの効果が表れていると考えられる。 </a:t>
          </a:r>
        </a:p>
      </xdr:txBody>
    </xdr:sp>
    <xdr:clientData/>
  </xdr:twoCellAnchor>
  <xdr:oneCellAnchor>
    <xdr:from>
      <xdr:col>4</xdr:col>
      <xdr:colOff>174625</xdr:colOff>
      <xdr:row>23</xdr:row>
      <xdr:rowOff>47625</xdr:rowOff>
    </xdr:from>
    <xdr:ext cx="349839" cy="225703"/>
    <xdr:sp macro="" textlink="">
      <xdr:nvSpPr>
        <xdr:cNvPr id="57" name="テキスト ボックス 56">
          <a:extLst>
            <a:ext uri="{FF2B5EF4-FFF2-40B4-BE49-F238E27FC236}">
              <a16:creationId xmlns:a16="http://schemas.microsoft.com/office/drawing/2014/main" id="{B2975CDE-1B4B-4901-B489-71317F6813F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a:extLst>
            <a:ext uri="{FF2B5EF4-FFF2-40B4-BE49-F238E27FC236}">
              <a16:creationId xmlns:a16="http://schemas.microsoft.com/office/drawing/2014/main" id="{3FBC6DA2-2398-4147-BE5B-24A3C4F5B34E}"/>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9" name="テキスト ボックス 58">
          <a:extLst>
            <a:ext uri="{FF2B5EF4-FFF2-40B4-BE49-F238E27FC236}">
              <a16:creationId xmlns:a16="http://schemas.microsoft.com/office/drawing/2014/main" id="{FD56E596-677B-458F-8FBC-0035D5E59094}"/>
            </a:ext>
          </a:extLst>
        </xdr:cNvPr>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0" name="直線コネクタ 59">
          <a:extLst>
            <a:ext uri="{FF2B5EF4-FFF2-40B4-BE49-F238E27FC236}">
              <a16:creationId xmlns:a16="http://schemas.microsoft.com/office/drawing/2014/main" id="{4C2E27C7-B0F3-4B4F-A8AA-ADC4DD0B6E53}"/>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1" name="テキスト ボックス 60">
          <a:extLst>
            <a:ext uri="{FF2B5EF4-FFF2-40B4-BE49-F238E27FC236}">
              <a16:creationId xmlns:a16="http://schemas.microsoft.com/office/drawing/2014/main" id="{60CC4A8D-A0B6-4BD0-80AA-2FF12B857E43}"/>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2" name="直線コネクタ 61">
          <a:extLst>
            <a:ext uri="{FF2B5EF4-FFF2-40B4-BE49-F238E27FC236}">
              <a16:creationId xmlns:a16="http://schemas.microsoft.com/office/drawing/2014/main" id="{AF64956E-6539-4614-8787-13A232BC519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3" name="テキスト ボックス 62">
          <a:extLst>
            <a:ext uri="{FF2B5EF4-FFF2-40B4-BE49-F238E27FC236}">
              <a16:creationId xmlns:a16="http://schemas.microsoft.com/office/drawing/2014/main" id="{CFBE6731-F5AD-4A14-A5B0-34DC24262679}"/>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4" name="直線コネクタ 63">
          <a:extLst>
            <a:ext uri="{FF2B5EF4-FFF2-40B4-BE49-F238E27FC236}">
              <a16:creationId xmlns:a16="http://schemas.microsoft.com/office/drawing/2014/main" id="{3A696695-1DE1-48D4-8DF7-FE990D90098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5" name="テキスト ボックス 64">
          <a:extLst>
            <a:ext uri="{FF2B5EF4-FFF2-40B4-BE49-F238E27FC236}">
              <a16:creationId xmlns:a16="http://schemas.microsoft.com/office/drawing/2014/main" id="{9891F719-1DD5-49C5-BCA7-248C1188C27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6" name="直線コネクタ 65">
          <a:extLst>
            <a:ext uri="{FF2B5EF4-FFF2-40B4-BE49-F238E27FC236}">
              <a16:creationId xmlns:a16="http://schemas.microsoft.com/office/drawing/2014/main" id="{E3ADCD20-8B76-437B-8F72-67B4C496BCB9}"/>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7" name="テキスト ボックス 66">
          <a:extLst>
            <a:ext uri="{FF2B5EF4-FFF2-40B4-BE49-F238E27FC236}">
              <a16:creationId xmlns:a16="http://schemas.microsoft.com/office/drawing/2014/main" id="{4F2486B3-1047-4A91-9F1B-E39307DC5033}"/>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8" name="直線コネクタ 67">
          <a:extLst>
            <a:ext uri="{FF2B5EF4-FFF2-40B4-BE49-F238E27FC236}">
              <a16:creationId xmlns:a16="http://schemas.microsoft.com/office/drawing/2014/main" id="{44990FDA-FD87-4469-8971-E29E7A3CA949}"/>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25</xdr:row>
      <xdr:rowOff>161257</xdr:rowOff>
    </xdr:from>
    <xdr:ext cx="410689" cy="225703"/>
    <xdr:sp macro="" textlink="">
      <xdr:nvSpPr>
        <xdr:cNvPr id="69" name="テキスト ボックス 68">
          <a:extLst>
            <a:ext uri="{FF2B5EF4-FFF2-40B4-BE49-F238E27FC236}">
              <a16:creationId xmlns:a16="http://schemas.microsoft.com/office/drawing/2014/main" id="{37CE6582-9A73-4E7C-BF09-4B2FDBACC9C2}"/>
            </a:ext>
          </a:extLst>
        </xdr:cNvPr>
        <xdr:cNvSpPr txBox="1"/>
      </xdr:nvSpPr>
      <xdr:spPr>
        <a:xfrm>
          <a:off x="795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C36A9139-F381-4BC0-8D34-1CE62BEBFC48}"/>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71" name="テキスト ボックス 70">
          <a:extLst>
            <a:ext uri="{FF2B5EF4-FFF2-40B4-BE49-F238E27FC236}">
              <a16:creationId xmlns:a16="http://schemas.microsoft.com/office/drawing/2014/main" id="{C534ADCC-4EB7-41BC-B60B-4E1AB377EC36}"/>
            </a:ext>
          </a:extLst>
        </xdr:cNvPr>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id="{16CB0A57-B661-438E-927A-0A1CF6C6929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162242</xdr:rowOff>
    </xdr:from>
    <xdr:to>
      <xdr:col>23</xdr:col>
      <xdr:colOff>85090</xdr:colOff>
      <xdr:row>33</xdr:row>
      <xdr:rowOff>121285</xdr:rowOff>
    </xdr:to>
    <xdr:cxnSp macro="">
      <xdr:nvCxnSpPr>
        <xdr:cNvPr id="73" name="直線コネクタ 72">
          <a:extLst>
            <a:ext uri="{FF2B5EF4-FFF2-40B4-BE49-F238E27FC236}">
              <a16:creationId xmlns:a16="http://schemas.microsoft.com/office/drawing/2014/main" id="{6C40BE27-0301-4D97-937D-9977A9549469}"/>
            </a:ext>
          </a:extLst>
        </xdr:cNvPr>
        <xdr:cNvCxnSpPr/>
      </xdr:nvCxnSpPr>
      <xdr:spPr>
        <a:xfrm flipV="1">
          <a:off x="4760595" y="5562917"/>
          <a:ext cx="1270" cy="987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125112</xdr:rowOff>
    </xdr:from>
    <xdr:ext cx="405111" cy="259045"/>
    <xdr:sp macro="" textlink="">
      <xdr:nvSpPr>
        <xdr:cNvPr id="74" name="有形固定資産減価償却率最小値テキスト">
          <a:extLst>
            <a:ext uri="{FF2B5EF4-FFF2-40B4-BE49-F238E27FC236}">
              <a16:creationId xmlns:a16="http://schemas.microsoft.com/office/drawing/2014/main" id="{C04E5C9F-B4BF-41EE-BE34-55270CC50B9B}"/>
            </a:ext>
          </a:extLst>
        </xdr:cNvPr>
        <xdr:cNvSpPr txBox="1"/>
      </xdr:nvSpPr>
      <xdr:spPr>
        <a:xfrm>
          <a:off x="4813300" y="6554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121285</xdr:rowOff>
    </xdr:from>
    <xdr:to>
      <xdr:col>23</xdr:col>
      <xdr:colOff>174625</xdr:colOff>
      <xdr:row>33</xdr:row>
      <xdr:rowOff>121285</xdr:rowOff>
    </xdr:to>
    <xdr:cxnSp macro="">
      <xdr:nvCxnSpPr>
        <xdr:cNvPr id="75" name="直線コネクタ 74">
          <a:extLst>
            <a:ext uri="{FF2B5EF4-FFF2-40B4-BE49-F238E27FC236}">
              <a16:creationId xmlns:a16="http://schemas.microsoft.com/office/drawing/2014/main" id="{1D193CE8-C47A-4413-A513-BEB46600A199}"/>
            </a:ext>
          </a:extLst>
        </xdr:cNvPr>
        <xdr:cNvCxnSpPr/>
      </xdr:nvCxnSpPr>
      <xdr:spPr>
        <a:xfrm>
          <a:off x="4673600" y="6550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108919</xdr:rowOff>
    </xdr:from>
    <xdr:ext cx="405111" cy="259045"/>
    <xdr:sp macro="" textlink="">
      <xdr:nvSpPr>
        <xdr:cNvPr id="76" name="有形固定資産減価償却率最大値テキスト">
          <a:extLst>
            <a:ext uri="{FF2B5EF4-FFF2-40B4-BE49-F238E27FC236}">
              <a16:creationId xmlns:a16="http://schemas.microsoft.com/office/drawing/2014/main" id="{67BBA310-EFE2-459F-889B-2EE3A7C7C301}"/>
            </a:ext>
          </a:extLst>
        </xdr:cNvPr>
        <xdr:cNvSpPr txBox="1"/>
      </xdr:nvSpPr>
      <xdr:spPr>
        <a:xfrm>
          <a:off x="4813300" y="5338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162242</xdr:rowOff>
    </xdr:from>
    <xdr:to>
      <xdr:col>23</xdr:col>
      <xdr:colOff>174625</xdr:colOff>
      <xdr:row>27</xdr:row>
      <xdr:rowOff>162242</xdr:rowOff>
    </xdr:to>
    <xdr:cxnSp macro="">
      <xdr:nvCxnSpPr>
        <xdr:cNvPr id="77" name="直線コネクタ 76">
          <a:extLst>
            <a:ext uri="{FF2B5EF4-FFF2-40B4-BE49-F238E27FC236}">
              <a16:creationId xmlns:a16="http://schemas.microsoft.com/office/drawing/2014/main" id="{0DFBD3D3-73AF-4B21-B586-CD5BC999BBD6}"/>
            </a:ext>
          </a:extLst>
        </xdr:cNvPr>
        <xdr:cNvCxnSpPr/>
      </xdr:nvCxnSpPr>
      <xdr:spPr>
        <a:xfrm>
          <a:off x="4673600" y="556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80556</xdr:rowOff>
    </xdr:from>
    <xdr:ext cx="405111" cy="259045"/>
    <xdr:sp macro="" textlink="">
      <xdr:nvSpPr>
        <xdr:cNvPr id="78" name="有形固定資産減価償却率平均値テキスト">
          <a:extLst>
            <a:ext uri="{FF2B5EF4-FFF2-40B4-BE49-F238E27FC236}">
              <a16:creationId xmlns:a16="http://schemas.microsoft.com/office/drawing/2014/main" id="{8F08067C-6891-4086-BF0C-3760464DB4AE}"/>
            </a:ext>
          </a:extLst>
        </xdr:cNvPr>
        <xdr:cNvSpPr txBox="1"/>
      </xdr:nvSpPr>
      <xdr:spPr>
        <a:xfrm>
          <a:off x="4813300" y="58241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57679</xdr:rowOff>
    </xdr:from>
    <xdr:to>
      <xdr:col>23</xdr:col>
      <xdr:colOff>136525</xdr:colOff>
      <xdr:row>30</xdr:row>
      <xdr:rowOff>159279</xdr:rowOff>
    </xdr:to>
    <xdr:sp macro="" textlink="">
      <xdr:nvSpPr>
        <xdr:cNvPr id="79" name="フローチャート: 判断 78">
          <a:extLst>
            <a:ext uri="{FF2B5EF4-FFF2-40B4-BE49-F238E27FC236}">
              <a16:creationId xmlns:a16="http://schemas.microsoft.com/office/drawing/2014/main" id="{D1F6C76C-ABB9-4009-B4F2-81C78CDABA6E}"/>
            </a:ext>
          </a:extLst>
        </xdr:cNvPr>
        <xdr:cNvSpPr/>
      </xdr:nvSpPr>
      <xdr:spPr>
        <a:xfrm>
          <a:off x="4711700" y="597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73872</xdr:rowOff>
    </xdr:from>
    <xdr:to>
      <xdr:col>19</xdr:col>
      <xdr:colOff>187325</xdr:colOff>
      <xdr:row>31</xdr:row>
      <xdr:rowOff>4022</xdr:rowOff>
    </xdr:to>
    <xdr:sp macro="" textlink="">
      <xdr:nvSpPr>
        <xdr:cNvPr id="80" name="フローチャート: 判断 79">
          <a:extLst>
            <a:ext uri="{FF2B5EF4-FFF2-40B4-BE49-F238E27FC236}">
              <a16:creationId xmlns:a16="http://schemas.microsoft.com/office/drawing/2014/main" id="{5BA90444-1241-44FC-93DF-A2481AAEEEBF}"/>
            </a:ext>
          </a:extLst>
        </xdr:cNvPr>
        <xdr:cNvSpPr/>
      </xdr:nvSpPr>
      <xdr:spPr>
        <a:xfrm>
          <a:off x="4000500" y="598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97261</xdr:rowOff>
    </xdr:from>
    <xdr:to>
      <xdr:col>15</xdr:col>
      <xdr:colOff>187325</xdr:colOff>
      <xdr:row>31</xdr:row>
      <xdr:rowOff>27411</xdr:rowOff>
    </xdr:to>
    <xdr:sp macro="" textlink="">
      <xdr:nvSpPr>
        <xdr:cNvPr id="81" name="フローチャート: 判断 80">
          <a:extLst>
            <a:ext uri="{FF2B5EF4-FFF2-40B4-BE49-F238E27FC236}">
              <a16:creationId xmlns:a16="http://schemas.microsoft.com/office/drawing/2014/main" id="{94F9BD52-7A56-476D-9951-9DA7C09C3980}"/>
            </a:ext>
          </a:extLst>
        </xdr:cNvPr>
        <xdr:cNvSpPr/>
      </xdr:nvSpPr>
      <xdr:spPr>
        <a:xfrm>
          <a:off x="3238500" y="601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91863</xdr:rowOff>
    </xdr:from>
    <xdr:to>
      <xdr:col>11</xdr:col>
      <xdr:colOff>187325</xdr:colOff>
      <xdr:row>31</xdr:row>
      <xdr:rowOff>22013</xdr:rowOff>
    </xdr:to>
    <xdr:sp macro="" textlink="">
      <xdr:nvSpPr>
        <xdr:cNvPr id="82" name="フローチャート: 判断 81">
          <a:extLst>
            <a:ext uri="{FF2B5EF4-FFF2-40B4-BE49-F238E27FC236}">
              <a16:creationId xmlns:a16="http://schemas.microsoft.com/office/drawing/2014/main" id="{1EAF69C5-6787-4DCC-85EF-4E8221E4341F}"/>
            </a:ext>
          </a:extLst>
        </xdr:cNvPr>
        <xdr:cNvSpPr/>
      </xdr:nvSpPr>
      <xdr:spPr>
        <a:xfrm>
          <a:off x="2476500" y="600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57BC9394-BDB5-4B47-9A0B-6D11D38697C1}"/>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91532DD7-7DE8-4FBE-8695-43E0E29ECE56}"/>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0CC03395-FDD0-4BEA-B2E3-18580C425F63}"/>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24FD3F58-1A7E-4ABB-A625-B246255F73A1}"/>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511302FE-43E5-41AB-BCF6-2B3CE429CCA1}"/>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102658</xdr:rowOff>
    </xdr:from>
    <xdr:to>
      <xdr:col>23</xdr:col>
      <xdr:colOff>136525</xdr:colOff>
      <xdr:row>31</xdr:row>
      <xdr:rowOff>32808</xdr:rowOff>
    </xdr:to>
    <xdr:sp macro="" textlink="">
      <xdr:nvSpPr>
        <xdr:cNvPr id="88" name="楕円 87">
          <a:extLst>
            <a:ext uri="{FF2B5EF4-FFF2-40B4-BE49-F238E27FC236}">
              <a16:creationId xmlns:a16="http://schemas.microsoft.com/office/drawing/2014/main" id="{874AEF53-EA39-4F0A-8578-BEF0F2622F7E}"/>
            </a:ext>
          </a:extLst>
        </xdr:cNvPr>
        <xdr:cNvSpPr/>
      </xdr:nvSpPr>
      <xdr:spPr>
        <a:xfrm>
          <a:off x="4711700" y="6017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81085</xdr:rowOff>
    </xdr:from>
    <xdr:ext cx="405111" cy="259045"/>
    <xdr:sp macro="" textlink="">
      <xdr:nvSpPr>
        <xdr:cNvPr id="89" name="有形固定資産減価償却率該当値テキスト">
          <a:extLst>
            <a:ext uri="{FF2B5EF4-FFF2-40B4-BE49-F238E27FC236}">
              <a16:creationId xmlns:a16="http://schemas.microsoft.com/office/drawing/2014/main" id="{56DCE49C-D021-4082-9D90-37C9C5DA2487}"/>
            </a:ext>
          </a:extLst>
        </xdr:cNvPr>
        <xdr:cNvSpPr txBox="1"/>
      </xdr:nvSpPr>
      <xdr:spPr>
        <a:xfrm>
          <a:off x="4813300" y="5996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131445</xdr:rowOff>
    </xdr:from>
    <xdr:to>
      <xdr:col>19</xdr:col>
      <xdr:colOff>187325</xdr:colOff>
      <xdr:row>31</xdr:row>
      <xdr:rowOff>61595</xdr:rowOff>
    </xdr:to>
    <xdr:sp macro="" textlink="">
      <xdr:nvSpPr>
        <xdr:cNvPr id="90" name="楕円 89">
          <a:extLst>
            <a:ext uri="{FF2B5EF4-FFF2-40B4-BE49-F238E27FC236}">
              <a16:creationId xmlns:a16="http://schemas.microsoft.com/office/drawing/2014/main" id="{22C1F36F-68C6-400A-9F6F-431DB65E32A5}"/>
            </a:ext>
          </a:extLst>
        </xdr:cNvPr>
        <xdr:cNvSpPr/>
      </xdr:nvSpPr>
      <xdr:spPr>
        <a:xfrm>
          <a:off x="4000500" y="604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153458</xdr:rowOff>
    </xdr:from>
    <xdr:to>
      <xdr:col>23</xdr:col>
      <xdr:colOff>85725</xdr:colOff>
      <xdr:row>31</xdr:row>
      <xdr:rowOff>10795</xdr:rowOff>
    </xdr:to>
    <xdr:cxnSp macro="">
      <xdr:nvCxnSpPr>
        <xdr:cNvPr id="91" name="直線コネクタ 90">
          <a:extLst>
            <a:ext uri="{FF2B5EF4-FFF2-40B4-BE49-F238E27FC236}">
              <a16:creationId xmlns:a16="http://schemas.microsoft.com/office/drawing/2014/main" id="{37A326C6-8EBE-4627-8D22-7375B7690635}"/>
            </a:ext>
          </a:extLst>
        </xdr:cNvPr>
        <xdr:cNvCxnSpPr/>
      </xdr:nvCxnSpPr>
      <xdr:spPr>
        <a:xfrm flipV="1">
          <a:off x="4051300" y="6068483"/>
          <a:ext cx="711200" cy="2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162031</xdr:rowOff>
    </xdr:from>
    <xdr:to>
      <xdr:col>15</xdr:col>
      <xdr:colOff>187325</xdr:colOff>
      <xdr:row>31</xdr:row>
      <xdr:rowOff>92181</xdr:rowOff>
    </xdr:to>
    <xdr:sp macro="" textlink="">
      <xdr:nvSpPr>
        <xdr:cNvPr id="92" name="楕円 91">
          <a:extLst>
            <a:ext uri="{FF2B5EF4-FFF2-40B4-BE49-F238E27FC236}">
              <a16:creationId xmlns:a16="http://schemas.microsoft.com/office/drawing/2014/main" id="{F0344DF6-D952-4FF1-A7E7-223DEAACAEE6}"/>
            </a:ext>
          </a:extLst>
        </xdr:cNvPr>
        <xdr:cNvSpPr/>
      </xdr:nvSpPr>
      <xdr:spPr>
        <a:xfrm>
          <a:off x="3238500" y="607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10795</xdr:rowOff>
    </xdr:from>
    <xdr:to>
      <xdr:col>19</xdr:col>
      <xdr:colOff>136525</xdr:colOff>
      <xdr:row>31</xdr:row>
      <xdr:rowOff>41381</xdr:rowOff>
    </xdr:to>
    <xdr:cxnSp macro="">
      <xdr:nvCxnSpPr>
        <xdr:cNvPr id="93" name="直線コネクタ 92">
          <a:extLst>
            <a:ext uri="{FF2B5EF4-FFF2-40B4-BE49-F238E27FC236}">
              <a16:creationId xmlns:a16="http://schemas.microsoft.com/office/drawing/2014/main" id="{447E71F2-815E-4772-A771-0536FAD592C8}"/>
            </a:ext>
          </a:extLst>
        </xdr:cNvPr>
        <xdr:cNvCxnSpPr/>
      </xdr:nvCxnSpPr>
      <xdr:spPr>
        <a:xfrm flipV="1">
          <a:off x="3289300" y="6097270"/>
          <a:ext cx="762000" cy="30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21167</xdr:rowOff>
    </xdr:from>
    <xdr:to>
      <xdr:col>11</xdr:col>
      <xdr:colOff>187325</xdr:colOff>
      <xdr:row>31</xdr:row>
      <xdr:rowOff>122767</xdr:rowOff>
    </xdr:to>
    <xdr:sp macro="" textlink="">
      <xdr:nvSpPr>
        <xdr:cNvPr id="94" name="楕円 93">
          <a:extLst>
            <a:ext uri="{FF2B5EF4-FFF2-40B4-BE49-F238E27FC236}">
              <a16:creationId xmlns:a16="http://schemas.microsoft.com/office/drawing/2014/main" id="{D894C250-A1F5-4B75-AB9F-499B4CFBFA8C}"/>
            </a:ext>
          </a:extLst>
        </xdr:cNvPr>
        <xdr:cNvSpPr/>
      </xdr:nvSpPr>
      <xdr:spPr>
        <a:xfrm>
          <a:off x="2476500" y="6107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41381</xdr:rowOff>
    </xdr:from>
    <xdr:to>
      <xdr:col>15</xdr:col>
      <xdr:colOff>136525</xdr:colOff>
      <xdr:row>31</xdr:row>
      <xdr:rowOff>71967</xdr:rowOff>
    </xdr:to>
    <xdr:cxnSp macro="">
      <xdr:nvCxnSpPr>
        <xdr:cNvPr id="95" name="直線コネクタ 94">
          <a:extLst>
            <a:ext uri="{FF2B5EF4-FFF2-40B4-BE49-F238E27FC236}">
              <a16:creationId xmlns:a16="http://schemas.microsoft.com/office/drawing/2014/main" id="{261D6C90-D580-40C0-B2E5-4A3D3628FC93}"/>
            </a:ext>
          </a:extLst>
        </xdr:cNvPr>
        <xdr:cNvCxnSpPr/>
      </xdr:nvCxnSpPr>
      <xdr:spPr>
        <a:xfrm flipV="1">
          <a:off x="2527300" y="6127856"/>
          <a:ext cx="762000" cy="30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20549</xdr:rowOff>
    </xdr:from>
    <xdr:ext cx="405111" cy="259045"/>
    <xdr:sp macro="" textlink="">
      <xdr:nvSpPr>
        <xdr:cNvPr id="96" name="n_1aveValue有形固定資産減価償却率">
          <a:extLst>
            <a:ext uri="{FF2B5EF4-FFF2-40B4-BE49-F238E27FC236}">
              <a16:creationId xmlns:a16="http://schemas.microsoft.com/office/drawing/2014/main" id="{2E1DF7F5-D219-44CA-8E04-E29942E2C6E5}"/>
            </a:ext>
          </a:extLst>
        </xdr:cNvPr>
        <xdr:cNvSpPr txBox="1"/>
      </xdr:nvSpPr>
      <xdr:spPr>
        <a:xfrm>
          <a:off x="3836044" y="5764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43938</xdr:rowOff>
    </xdr:from>
    <xdr:ext cx="405111" cy="259045"/>
    <xdr:sp macro="" textlink="">
      <xdr:nvSpPr>
        <xdr:cNvPr id="97" name="n_2aveValue有形固定資産減価償却率">
          <a:extLst>
            <a:ext uri="{FF2B5EF4-FFF2-40B4-BE49-F238E27FC236}">
              <a16:creationId xmlns:a16="http://schemas.microsoft.com/office/drawing/2014/main" id="{AB1A7FCF-97D9-4BA2-A89D-2EEF3D6D0F05}"/>
            </a:ext>
          </a:extLst>
        </xdr:cNvPr>
        <xdr:cNvSpPr txBox="1"/>
      </xdr:nvSpPr>
      <xdr:spPr>
        <a:xfrm>
          <a:off x="3086744" y="578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38540</xdr:rowOff>
    </xdr:from>
    <xdr:ext cx="405111" cy="259045"/>
    <xdr:sp macro="" textlink="">
      <xdr:nvSpPr>
        <xdr:cNvPr id="98" name="n_3aveValue有形固定資産減価償却率">
          <a:extLst>
            <a:ext uri="{FF2B5EF4-FFF2-40B4-BE49-F238E27FC236}">
              <a16:creationId xmlns:a16="http://schemas.microsoft.com/office/drawing/2014/main" id="{4CC0AD4B-9468-42A4-9521-CEFCE87C5161}"/>
            </a:ext>
          </a:extLst>
        </xdr:cNvPr>
        <xdr:cNvSpPr txBox="1"/>
      </xdr:nvSpPr>
      <xdr:spPr>
        <a:xfrm>
          <a:off x="2324744" y="5782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52722</xdr:rowOff>
    </xdr:from>
    <xdr:ext cx="405111" cy="259045"/>
    <xdr:sp macro="" textlink="">
      <xdr:nvSpPr>
        <xdr:cNvPr id="99" name="n_1mainValue有形固定資産減価償却率">
          <a:extLst>
            <a:ext uri="{FF2B5EF4-FFF2-40B4-BE49-F238E27FC236}">
              <a16:creationId xmlns:a16="http://schemas.microsoft.com/office/drawing/2014/main" id="{CD88A754-4712-4691-BAAC-118D61E96EFE}"/>
            </a:ext>
          </a:extLst>
        </xdr:cNvPr>
        <xdr:cNvSpPr txBox="1"/>
      </xdr:nvSpPr>
      <xdr:spPr>
        <a:xfrm>
          <a:off x="3836044" y="6139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83308</xdr:rowOff>
    </xdr:from>
    <xdr:ext cx="405111" cy="259045"/>
    <xdr:sp macro="" textlink="">
      <xdr:nvSpPr>
        <xdr:cNvPr id="100" name="n_2mainValue有形固定資産減価償却率">
          <a:extLst>
            <a:ext uri="{FF2B5EF4-FFF2-40B4-BE49-F238E27FC236}">
              <a16:creationId xmlns:a16="http://schemas.microsoft.com/office/drawing/2014/main" id="{FD118A38-F392-4035-B995-A796B5EB67F7}"/>
            </a:ext>
          </a:extLst>
        </xdr:cNvPr>
        <xdr:cNvSpPr txBox="1"/>
      </xdr:nvSpPr>
      <xdr:spPr>
        <a:xfrm>
          <a:off x="3086744" y="6169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113894</xdr:rowOff>
    </xdr:from>
    <xdr:ext cx="405111" cy="259045"/>
    <xdr:sp macro="" textlink="">
      <xdr:nvSpPr>
        <xdr:cNvPr id="101" name="n_3mainValue有形固定資産減価償却率">
          <a:extLst>
            <a:ext uri="{FF2B5EF4-FFF2-40B4-BE49-F238E27FC236}">
              <a16:creationId xmlns:a16="http://schemas.microsoft.com/office/drawing/2014/main" id="{7DFC4BB7-7D64-4766-855B-1DE013423D70}"/>
            </a:ext>
          </a:extLst>
        </xdr:cNvPr>
        <xdr:cNvSpPr txBox="1"/>
      </xdr:nvSpPr>
      <xdr:spPr>
        <a:xfrm>
          <a:off x="2324744" y="6200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2" name="正方形/長方形 101">
          <a:extLst>
            <a:ext uri="{FF2B5EF4-FFF2-40B4-BE49-F238E27FC236}">
              <a16:creationId xmlns:a16="http://schemas.microsoft.com/office/drawing/2014/main" id="{0C6BC6CB-DF03-4DE2-B5F7-C5CF49BA0863}"/>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3" name="正方形/長方形 102">
          <a:extLst>
            <a:ext uri="{FF2B5EF4-FFF2-40B4-BE49-F238E27FC236}">
              <a16:creationId xmlns:a16="http://schemas.microsoft.com/office/drawing/2014/main" id="{2D83CC6E-52DE-4D8B-975B-BC36C9E8160C}"/>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4" name="正方形/長方形 103">
          <a:extLst>
            <a:ext uri="{FF2B5EF4-FFF2-40B4-BE49-F238E27FC236}">
              <a16:creationId xmlns:a16="http://schemas.microsoft.com/office/drawing/2014/main" id="{62A9740E-E763-4AD5-8DE3-5C664F2AD9D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[ 227.5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5" name="正方形/長方形 104">
          <a:extLst>
            <a:ext uri="{FF2B5EF4-FFF2-40B4-BE49-F238E27FC236}">
              <a16:creationId xmlns:a16="http://schemas.microsoft.com/office/drawing/2014/main" id="{4E426730-2C42-428D-8849-289AC89ED0CC}"/>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6" name="正方形/長方形 105">
          <a:extLst>
            <a:ext uri="{FF2B5EF4-FFF2-40B4-BE49-F238E27FC236}">
              <a16:creationId xmlns:a16="http://schemas.microsoft.com/office/drawing/2014/main" id="{50111936-FF91-4AA0-8D42-3C16C9177A6C}"/>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7" name="正方形/長方形 106">
          <a:extLst>
            <a:ext uri="{FF2B5EF4-FFF2-40B4-BE49-F238E27FC236}">
              <a16:creationId xmlns:a16="http://schemas.microsoft.com/office/drawing/2014/main" id="{5FFA3354-085F-4A1A-B27F-F899F722304F}"/>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8" name="正方形/長方形 107">
          <a:extLst>
            <a:ext uri="{FF2B5EF4-FFF2-40B4-BE49-F238E27FC236}">
              <a16:creationId xmlns:a16="http://schemas.microsoft.com/office/drawing/2014/main" id="{7A9CC39B-78A0-4640-A56B-964A9DF5E107}"/>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9" name="正方形/長方形 108">
          <a:extLst>
            <a:ext uri="{FF2B5EF4-FFF2-40B4-BE49-F238E27FC236}">
              <a16:creationId xmlns:a16="http://schemas.microsoft.com/office/drawing/2014/main" id="{BE817E3F-9216-4E6B-9BB6-E506119504A6}"/>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0" name="正方形/長方形 109">
          <a:extLst>
            <a:ext uri="{FF2B5EF4-FFF2-40B4-BE49-F238E27FC236}">
              <a16:creationId xmlns:a16="http://schemas.microsoft.com/office/drawing/2014/main" id="{2E1EAE0B-A98A-4696-A0F8-7AE690B25AA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1" name="正方形/長方形 110">
          <a:extLst>
            <a:ext uri="{FF2B5EF4-FFF2-40B4-BE49-F238E27FC236}">
              <a16:creationId xmlns:a16="http://schemas.microsoft.com/office/drawing/2014/main" id="{CD42694C-4168-4E0C-A3E8-E45262DD5F6A}"/>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2" name="正方形/長方形 111">
          <a:extLst>
            <a:ext uri="{FF2B5EF4-FFF2-40B4-BE49-F238E27FC236}">
              <a16:creationId xmlns:a16="http://schemas.microsoft.com/office/drawing/2014/main" id="{03387532-EC3F-4ABC-A784-8B2C38BB251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3" name="正方形/長方形 112">
          <a:extLst>
            <a:ext uri="{FF2B5EF4-FFF2-40B4-BE49-F238E27FC236}">
              <a16:creationId xmlns:a16="http://schemas.microsoft.com/office/drawing/2014/main" id="{ABD13E0C-7FBA-4051-B763-F82DE1784AFC}"/>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4" name="テキスト ボックス 113">
          <a:extLst>
            <a:ext uri="{FF2B5EF4-FFF2-40B4-BE49-F238E27FC236}">
              <a16:creationId xmlns:a16="http://schemas.microsoft.com/office/drawing/2014/main" id="{ED483AC6-0FC8-49BB-9D25-AC42AA72C501}"/>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当市では、平成</a:t>
          </a:r>
          <a:r>
            <a:rPr kumimoji="1" lang="en-US" altLang="ja-JP" sz="1100">
              <a:latin typeface="ＭＳ Ｐゴシック" panose="020B0600070205080204" pitchFamily="50" charset="-128"/>
              <a:ea typeface="ＭＳ Ｐゴシック" panose="020B0600070205080204" pitchFamily="50" charset="-128"/>
            </a:rPr>
            <a:t>18</a:t>
          </a:r>
          <a:r>
            <a:rPr kumimoji="1" lang="ja-JP" altLang="en-US" sz="1100">
              <a:latin typeface="ＭＳ Ｐゴシック" panose="020B0600070205080204" pitchFamily="50" charset="-128"/>
              <a:ea typeface="ＭＳ Ｐゴシック" panose="020B0600070205080204" pitchFamily="50" charset="-128"/>
            </a:rPr>
            <a:t>年の合併後、地方債の借入を抑制するとともに、平成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年度から財政計画に基づいた繰上償還（令和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年度まで年間約</a:t>
          </a:r>
          <a:r>
            <a:rPr kumimoji="1" lang="en-US" altLang="ja-JP" sz="1100">
              <a:latin typeface="ＭＳ Ｐゴシック" panose="020B0600070205080204" pitchFamily="50" charset="-128"/>
              <a:ea typeface="ＭＳ Ｐゴシック" panose="020B0600070205080204" pitchFamily="50" charset="-128"/>
            </a:rPr>
            <a:t>15</a:t>
          </a:r>
          <a:r>
            <a:rPr kumimoji="1" lang="ja-JP" altLang="en-US" sz="1100">
              <a:latin typeface="ＭＳ Ｐゴシック" panose="020B0600070205080204" pitchFamily="50" charset="-128"/>
              <a:ea typeface="ＭＳ Ｐゴシック" panose="020B0600070205080204" pitchFamily="50" charset="-128"/>
            </a:rPr>
            <a:t>億円程度）をおこなっている。これにより、類似団体平均と比較すると</a:t>
          </a:r>
          <a:r>
            <a:rPr kumimoji="1" lang="en-US" altLang="ja-JP" sz="1100">
              <a:latin typeface="ＭＳ Ｐゴシック" panose="020B0600070205080204" pitchFamily="50" charset="-128"/>
              <a:ea typeface="ＭＳ Ｐゴシック" panose="020B0600070205080204" pitchFamily="50" charset="-128"/>
            </a:rPr>
            <a:t>465.7</a:t>
          </a:r>
          <a:r>
            <a:rPr kumimoji="1" lang="ja-JP" altLang="en-US" sz="1100">
              <a:latin typeface="ＭＳ Ｐゴシック" panose="020B0600070205080204" pitchFamily="50" charset="-128"/>
              <a:ea typeface="ＭＳ Ｐゴシック" panose="020B0600070205080204" pitchFamily="50" charset="-128"/>
            </a:rPr>
            <a:t>ポイント低い水準であり、これまでの取り組みの効果が表れていると考えられる。しかし、小学校や学校給食センターの新築工事、衛生センターのリニューアル工事など、大型事業の実施による借入に伴い、実質公債費比率の上昇も考えられるため、過度に地方債に依存することない財政運営に努める。</a:t>
          </a:r>
        </a:p>
      </xdr:txBody>
    </xdr:sp>
    <xdr:clientData/>
  </xdr:twoCellAnchor>
  <xdr:oneCellAnchor>
    <xdr:from>
      <xdr:col>57</xdr:col>
      <xdr:colOff>111125</xdr:colOff>
      <xdr:row>23</xdr:row>
      <xdr:rowOff>47625</xdr:rowOff>
    </xdr:from>
    <xdr:ext cx="349839" cy="225703"/>
    <xdr:sp macro="" textlink="">
      <xdr:nvSpPr>
        <xdr:cNvPr id="115" name="テキスト ボックス 114">
          <a:extLst>
            <a:ext uri="{FF2B5EF4-FFF2-40B4-BE49-F238E27FC236}">
              <a16:creationId xmlns:a16="http://schemas.microsoft.com/office/drawing/2014/main" id="{B90BD2CE-21C3-4A2B-B5AA-1BCD0CDEF1B4}"/>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6" name="直線コネクタ 115">
          <a:extLst>
            <a:ext uri="{FF2B5EF4-FFF2-40B4-BE49-F238E27FC236}">
              <a16:creationId xmlns:a16="http://schemas.microsoft.com/office/drawing/2014/main" id="{BED904CF-2899-4F7C-879F-E6EE82B4AB4B}"/>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17" name="直線コネクタ 116">
          <a:extLst>
            <a:ext uri="{FF2B5EF4-FFF2-40B4-BE49-F238E27FC236}">
              <a16:creationId xmlns:a16="http://schemas.microsoft.com/office/drawing/2014/main" id="{E9DFE905-726A-456E-AC90-EBB6D2D9B207}"/>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18" name="テキスト ボックス 117">
          <a:extLst>
            <a:ext uri="{FF2B5EF4-FFF2-40B4-BE49-F238E27FC236}">
              <a16:creationId xmlns:a16="http://schemas.microsoft.com/office/drawing/2014/main" id="{5BB9E889-76B3-4AA6-8C84-836DFD139019}"/>
            </a:ext>
          </a:extLst>
        </xdr:cNvPr>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9" name="直線コネクタ 118">
          <a:extLst>
            <a:ext uri="{FF2B5EF4-FFF2-40B4-BE49-F238E27FC236}">
              <a16:creationId xmlns:a16="http://schemas.microsoft.com/office/drawing/2014/main" id="{8F065FF8-F146-419B-A5FF-525D61248BA2}"/>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0" name="テキスト ボックス 119">
          <a:extLst>
            <a:ext uri="{FF2B5EF4-FFF2-40B4-BE49-F238E27FC236}">
              <a16:creationId xmlns:a16="http://schemas.microsoft.com/office/drawing/2014/main" id="{CDBDAA22-6670-4C7F-A206-BE14A2BB473E}"/>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1" name="直線コネクタ 120">
          <a:extLst>
            <a:ext uri="{FF2B5EF4-FFF2-40B4-BE49-F238E27FC236}">
              <a16:creationId xmlns:a16="http://schemas.microsoft.com/office/drawing/2014/main" id="{A2B1FFD8-8837-4A86-8288-6D84B339A2E8}"/>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2" name="テキスト ボックス 121">
          <a:extLst>
            <a:ext uri="{FF2B5EF4-FFF2-40B4-BE49-F238E27FC236}">
              <a16:creationId xmlns:a16="http://schemas.microsoft.com/office/drawing/2014/main" id="{BDFCB304-4019-4DEC-9F32-3E9341F8AA17}"/>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3" name="直線コネクタ 122">
          <a:extLst>
            <a:ext uri="{FF2B5EF4-FFF2-40B4-BE49-F238E27FC236}">
              <a16:creationId xmlns:a16="http://schemas.microsoft.com/office/drawing/2014/main" id="{8CB16FB7-2019-4A4B-BAE7-4CC22DD5E1FB}"/>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4" name="テキスト ボックス 123">
          <a:extLst>
            <a:ext uri="{FF2B5EF4-FFF2-40B4-BE49-F238E27FC236}">
              <a16:creationId xmlns:a16="http://schemas.microsoft.com/office/drawing/2014/main" id="{7C0FEE1D-22C5-4BBA-903C-74B15E79B8A6}"/>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5" name="直線コネクタ 124">
          <a:extLst>
            <a:ext uri="{FF2B5EF4-FFF2-40B4-BE49-F238E27FC236}">
              <a16:creationId xmlns:a16="http://schemas.microsoft.com/office/drawing/2014/main" id="{3E0C8C95-549C-43E9-AC06-0064DD1029D3}"/>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27</xdr:row>
      <xdr:rowOff>75381</xdr:rowOff>
    </xdr:from>
    <xdr:ext cx="482824" cy="225703"/>
    <xdr:sp macro="" textlink="">
      <xdr:nvSpPr>
        <xdr:cNvPr id="126" name="テキスト ボックス 125">
          <a:extLst>
            <a:ext uri="{FF2B5EF4-FFF2-40B4-BE49-F238E27FC236}">
              <a16:creationId xmlns:a16="http://schemas.microsoft.com/office/drawing/2014/main" id="{4A00A479-A1C3-4971-91FA-FAC0DA0F4534}"/>
            </a:ext>
          </a:extLst>
        </xdr:cNvPr>
        <xdr:cNvSpPr txBox="1"/>
      </xdr:nvSpPr>
      <xdr:spPr>
        <a:xfrm>
          <a:off x="10756676" y="547605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7" name="直線コネクタ 126">
          <a:extLst>
            <a:ext uri="{FF2B5EF4-FFF2-40B4-BE49-F238E27FC236}">
              <a16:creationId xmlns:a16="http://schemas.microsoft.com/office/drawing/2014/main" id="{E7FD15DD-51B7-4AA3-99BA-1067DC43964F}"/>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28" name="テキスト ボックス 127">
          <a:extLst>
            <a:ext uri="{FF2B5EF4-FFF2-40B4-BE49-F238E27FC236}">
              <a16:creationId xmlns:a16="http://schemas.microsoft.com/office/drawing/2014/main" id="{CE8B07EE-D34D-49A1-97A8-3AB25BEED989}"/>
            </a:ext>
          </a:extLst>
        </xdr:cNvPr>
        <xdr:cNvSpPr txBox="1"/>
      </xdr:nvSpPr>
      <xdr:spPr>
        <a:xfrm>
          <a:off x="10756676" y="516762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id="{07D840AE-BE01-4501-81D9-5D70A76A8DE8}"/>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30" name="テキスト ボックス 129">
          <a:extLst>
            <a:ext uri="{FF2B5EF4-FFF2-40B4-BE49-F238E27FC236}">
              <a16:creationId xmlns:a16="http://schemas.microsoft.com/office/drawing/2014/main" id="{090FB511-0C1B-434A-B7F9-DC747BA1FB1F}"/>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1" name="債務償還比率グラフ枠">
          <a:extLst>
            <a:ext uri="{FF2B5EF4-FFF2-40B4-BE49-F238E27FC236}">
              <a16:creationId xmlns:a16="http://schemas.microsoft.com/office/drawing/2014/main" id="{9F6A8C6A-ECC3-4BC7-A86D-4F594A82DC35}"/>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52971</xdr:rowOff>
    </xdr:from>
    <xdr:to>
      <xdr:col>76</xdr:col>
      <xdr:colOff>21589</xdr:colOff>
      <xdr:row>34</xdr:row>
      <xdr:rowOff>31774</xdr:rowOff>
    </xdr:to>
    <xdr:cxnSp macro="">
      <xdr:nvCxnSpPr>
        <xdr:cNvPr id="132" name="直線コネクタ 131">
          <a:extLst>
            <a:ext uri="{FF2B5EF4-FFF2-40B4-BE49-F238E27FC236}">
              <a16:creationId xmlns:a16="http://schemas.microsoft.com/office/drawing/2014/main" id="{6ACB658D-6C2D-4D2A-A780-71BF67078B04}"/>
            </a:ext>
          </a:extLst>
        </xdr:cNvPr>
        <xdr:cNvCxnSpPr/>
      </xdr:nvCxnSpPr>
      <xdr:spPr>
        <a:xfrm flipV="1">
          <a:off x="14793595" y="5282196"/>
          <a:ext cx="1269" cy="1350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35601</xdr:rowOff>
    </xdr:from>
    <xdr:ext cx="469744" cy="259045"/>
    <xdr:sp macro="" textlink="">
      <xdr:nvSpPr>
        <xdr:cNvPr id="133" name="債務償還比率最小値テキスト">
          <a:extLst>
            <a:ext uri="{FF2B5EF4-FFF2-40B4-BE49-F238E27FC236}">
              <a16:creationId xmlns:a16="http://schemas.microsoft.com/office/drawing/2014/main" id="{746025F4-EC7E-4FB3-A88E-596C73F0F31E}"/>
            </a:ext>
          </a:extLst>
        </xdr:cNvPr>
        <xdr:cNvSpPr txBox="1"/>
      </xdr:nvSpPr>
      <xdr:spPr>
        <a:xfrm>
          <a:off x="14846300" y="663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31774</xdr:rowOff>
    </xdr:from>
    <xdr:to>
      <xdr:col>76</xdr:col>
      <xdr:colOff>111125</xdr:colOff>
      <xdr:row>34</xdr:row>
      <xdr:rowOff>31774</xdr:rowOff>
    </xdr:to>
    <xdr:cxnSp macro="">
      <xdr:nvCxnSpPr>
        <xdr:cNvPr id="134" name="直線コネクタ 133">
          <a:extLst>
            <a:ext uri="{FF2B5EF4-FFF2-40B4-BE49-F238E27FC236}">
              <a16:creationId xmlns:a16="http://schemas.microsoft.com/office/drawing/2014/main" id="{050A3931-0DCC-4BC4-A81C-7FA9E73616BF}"/>
            </a:ext>
          </a:extLst>
        </xdr:cNvPr>
        <xdr:cNvCxnSpPr/>
      </xdr:nvCxnSpPr>
      <xdr:spPr>
        <a:xfrm>
          <a:off x="14706600" y="6632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171098</xdr:rowOff>
    </xdr:from>
    <xdr:ext cx="560923" cy="259045"/>
    <xdr:sp macro="" textlink="">
      <xdr:nvSpPr>
        <xdr:cNvPr id="135" name="債務償還比率最大値テキスト">
          <a:extLst>
            <a:ext uri="{FF2B5EF4-FFF2-40B4-BE49-F238E27FC236}">
              <a16:creationId xmlns:a16="http://schemas.microsoft.com/office/drawing/2014/main" id="{95BDFFA7-D7BE-4F1C-9D10-BC6B5F449EC4}"/>
            </a:ext>
          </a:extLst>
        </xdr:cNvPr>
        <xdr:cNvSpPr txBox="1"/>
      </xdr:nvSpPr>
      <xdr:spPr>
        <a:xfrm>
          <a:off x="14846300" y="505742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52971</xdr:rowOff>
    </xdr:from>
    <xdr:to>
      <xdr:col>76</xdr:col>
      <xdr:colOff>111125</xdr:colOff>
      <xdr:row>26</xdr:row>
      <xdr:rowOff>52971</xdr:rowOff>
    </xdr:to>
    <xdr:cxnSp macro="">
      <xdr:nvCxnSpPr>
        <xdr:cNvPr id="136" name="直線コネクタ 135">
          <a:extLst>
            <a:ext uri="{FF2B5EF4-FFF2-40B4-BE49-F238E27FC236}">
              <a16:creationId xmlns:a16="http://schemas.microsoft.com/office/drawing/2014/main" id="{A712979C-343F-4324-9A51-C2E9626DE137}"/>
            </a:ext>
          </a:extLst>
        </xdr:cNvPr>
        <xdr:cNvCxnSpPr/>
      </xdr:nvCxnSpPr>
      <xdr:spPr>
        <a:xfrm>
          <a:off x="14706600" y="5282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147948</xdr:rowOff>
    </xdr:from>
    <xdr:ext cx="469744" cy="259045"/>
    <xdr:sp macro="" textlink="">
      <xdr:nvSpPr>
        <xdr:cNvPr id="137" name="債務償還比率平均値テキスト">
          <a:extLst>
            <a:ext uri="{FF2B5EF4-FFF2-40B4-BE49-F238E27FC236}">
              <a16:creationId xmlns:a16="http://schemas.microsoft.com/office/drawing/2014/main" id="{7A70CDA5-5F8B-4A56-B335-E33768ADD4F7}"/>
            </a:ext>
          </a:extLst>
        </xdr:cNvPr>
        <xdr:cNvSpPr txBox="1"/>
      </xdr:nvSpPr>
      <xdr:spPr>
        <a:xfrm>
          <a:off x="14846300" y="58915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125071</xdr:rowOff>
    </xdr:from>
    <xdr:to>
      <xdr:col>76</xdr:col>
      <xdr:colOff>73025</xdr:colOff>
      <xdr:row>31</xdr:row>
      <xdr:rowOff>55221</xdr:rowOff>
    </xdr:to>
    <xdr:sp macro="" textlink="">
      <xdr:nvSpPr>
        <xdr:cNvPr id="138" name="フローチャート: 判断 137">
          <a:extLst>
            <a:ext uri="{FF2B5EF4-FFF2-40B4-BE49-F238E27FC236}">
              <a16:creationId xmlns:a16="http://schemas.microsoft.com/office/drawing/2014/main" id="{8CC4C2B0-D37D-42B1-9C13-6A18BD6A12EE}"/>
            </a:ext>
          </a:extLst>
        </xdr:cNvPr>
        <xdr:cNvSpPr/>
      </xdr:nvSpPr>
      <xdr:spPr>
        <a:xfrm>
          <a:off x="14744700" y="604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136277</xdr:rowOff>
    </xdr:from>
    <xdr:to>
      <xdr:col>72</xdr:col>
      <xdr:colOff>123825</xdr:colOff>
      <xdr:row>31</xdr:row>
      <xdr:rowOff>66427</xdr:rowOff>
    </xdr:to>
    <xdr:sp macro="" textlink="">
      <xdr:nvSpPr>
        <xdr:cNvPr id="139" name="フローチャート: 判断 138">
          <a:extLst>
            <a:ext uri="{FF2B5EF4-FFF2-40B4-BE49-F238E27FC236}">
              <a16:creationId xmlns:a16="http://schemas.microsoft.com/office/drawing/2014/main" id="{E0C69C29-6C6D-4F90-892E-F397ADE8E4C5}"/>
            </a:ext>
          </a:extLst>
        </xdr:cNvPr>
        <xdr:cNvSpPr/>
      </xdr:nvSpPr>
      <xdr:spPr>
        <a:xfrm>
          <a:off x="14033500" y="6051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53009F07-12BB-4AAB-A6EA-39026B58A746}"/>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F363967C-DECF-4AB3-8F16-9ACD471C72BC}"/>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EBCF86D7-7F7D-486F-94D8-434E2DBC535B}"/>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12BB9384-5729-449B-BDD5-89E067DF2C9C}"/>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6ECC2FB2-A25A-444B-B28E-D56FB889F822}"/>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89505</xdr:rowOff>
    </xdr:from>
    <xdr:to>
      <xdr:col>76</xdr:col>
      <xdr:colOff>73025</xdr:colOff>
      <xdr:row>34</xdr:row>
      <xdr:rowOff>19655</xdr:rowOff>
    </xdr:to>
    <xdr:sp macro="" textlink="">
      <xdr:nvSpPr>
        <xdr:cNvPr id="145" name="楕円 144">
          <a:extLst>
            <a:ext uri="{FF2B5EF4-FFF2-40B4-BE49-F238E27FC236}">
              <a16:creationId xmlns:a16="http://schemas.microsoft.com/office/drawing/2014/main" id="{EA1DEB4B-7BE2-4FA8-8900-E7AC0A0FD175}"/>
            </a:ext>
          </a:extLst>
        </xdr:cNvPr>
        <xdr:cNvSpPr/>
      </xdr:nvSpPr>
      <xdr:spPr>
        <a:xfrm>
          <a:off x="14744700" y="651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4432</xdr:rowOff>
    </xdr:from>
    <xdr:ext cx="469744" cy="259045"/>
    <xdr:sp macro="" textlink="">
      <xdr:nvSpPr>
        <xdr:cNvPr id="146" name="債務償還比率該当値テキスト">
          <a:extLst>
            <a:ext uri="{FF2B5EF4-FFF2-40B4-BE49-F238E27FC236}">
              <a16:creationId xmlns:a16="http://schemas.microsoft.com/office/drawing/2014/main" id="{7D8864C9-80A3-48F7-A106-1203EFE2AA74}"/>
            </a:ext>
          </a:extLst>
        </xdr:cNvPr>
        <xdr:cNvSpPr txBox="1"/>
      </xdr:nvSpPr>
      <xdr:spPr>
        <a:xfrm>
          <a:off x="14846300" y="643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70793</xdr:rowOff>
    </xdr:from>
    <xdr:to>
      <xdr:col>72</xdr:col>
      <xdr:colOff>123825</xdr:colOff>
      <xdr:row>34</xdr:row>
      <xdr:rowOff>943</xdr:rowOff>
    </xdr:to>
    <xdr:sp macro="" textlink="">
      <xdr:nvSpPr>
        <xdr:cNvPr id="147" name="楕円 146">
          <a:extLst>
            <a:ext uri="{FF2B5EF4-FFF2-40B4-BE49-F238E27FC236}">
              <a16:creationId xmlns:a16="http://schemas.microsoft.com/office/drawing/2014/main" id="{1BFC076F-EC91-414C-B5DF-19226137A1BD}"/>
            </a:ext>
          </a:extLst>
        </xdr:cNvPr>
        <xdr:cNvSpPr/>
      </xdr:nvSpPr>
      <xdr:spPr>
        <a:xfrm>
          <a:off x="14033500" y="650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33</xdr:row>
      <xdr:rowOff>121593</xdr:rowOff>
    </xdr:from>
    <xdr:to>
      <xdr:col>76</xdr:col>
      <xdr:colOff>22225</xdr:colOff>
      <xdr:row>33</xdr:row>
      <xdr:rowOff>140305</xdr:rowOff>
    </xdr:to>
    <xdr:cxnSp macro="">
      <xdr:nvCxnSpPr>
        <xdr:cNvPr id="148" name="直線コネクタ 147">
          <a:extLst>
            <a:ext uri="{FF2B5EF4-FFF2-40B4-BE49-F238E27FC236}">
              <a16:creationId xmlns:a16="http://schemas.microsoft.com/office/drawing/2014/main" id="{59665B9D-85AD-4239-B5B1-01E968E650EF}"/>
            </a:ext>
          </a:extLst>
        </xdr:cNvPr>
        <xdr:cNvCxnSpPr/>
      </xdr:nvCxnSpPr>
      <xdr:spPr>
        <a:xfrm>
          <a:off x="14084300" y="6550968"/>
          <a:ext cx="711200" cy="18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82954</xdr:rowOff>
    </xdr:from>
    <xdr:ext cx="469744" cy="259045"/>
    <xdr:sp macro="" textlink="">
      <xdr:nvSpPr>
        <xdr:cNvPr id="149" name="n_1aveValue債務償還比率">
          <a:extLst>
            <a:ext uri="{FF2B5EF4-FFF2-40B4-BE49-F238E27FC236}">
              <a16:creationId xmlns:a16="http://schemas.microsoft.com/office/drawing/2014/main" id="{5298251C-A506-4A12-A122-F3FCD22E3A07}"/>
            </a:ext>
          </a:extLst>
        </xdr:cNvPr>
        <xdr:cNvSpPr txBox="1"/>
      </xdr:nvSpPr>
      <xdr:spPr>
        <a:xfrm>
          <a:off x="13836727" y="5826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163520</xdr:rowOff>
    </xdr:from>
    <xdr:ext cx="469744" cy="259045"/>
    <xdr:sp macro="" textlink="">
      <xdr:nvSpPr>
        <xdr:cNvPr id="150" name="n_1mainValue債務償還比率">
          <a:extLst>
            <a:ext uri="{FF2B5EF4-FFF2-40B4-BE49-F238E27FC236}">
              <a16:creationId xmlns:a16="http://schemas.microsoft.com/office/drawing/2014/main" id="{4A506F69-5815-4E38-A6E9-366AE76C2E57}"/>
            </a:ext>
          </a:extLst>
        </xdr:cNvPr>
        <xdr:cNvSpPr txBox="1"/>
      </xdr:nvSpPr>
      <xdr:spPr>
        <a:xfrm>
          <a:off x="13836727" y="6592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1" name="正方形/長方形 150">
          <a:extLst>
            <a:ext uri="{FF2B5EF4-FFF2-40B4-BE49-F238E27FC236}">
              <a16:creationId xmlns:a16="http://schemas.microsoft.com/office/drawing/2014/main" id="{07CF5013-FBC4-4BDC-98C9-3C25A02145E8}"/>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2" name="正方形/長方形 151">
          <a:extLst>
            <a:ext uri="{FF2B5EF4-FFF2-40B4-BE49-F238E27FC236}">
              <a16:creationId xmlns:a16="http://schemas.microsoft.com/office/drawing/2014/main" id="{40FC125A-3C90-421F-9E00-B888C28B91D6}"/>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3" name="テキスト ボックス 152">
          <a:extLst>
            <a:ext uri="{FF2B5EF4-FFF2-40B4-BE49-F238E27FC236}">
              <a16:creationId xmlns:a16="http://schemas.microsoft.com/office/drawing/2014/main" id="{84BBE279-B77D-44F8-B489-1362C7371B7A}"/>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4" name="テキスト ボックス 153">
          <a:extLst>
            <a:ext uri="{FF2B5EF4-FFF2-40B4-BE49-F238E27FC236}">
              <a16:creationId xmlns:a16="http://schemas.microsoft.com/office/drawing/2014/main" id="{2BAEDD83-36F4-42DF-B55C-AD1E7E9CA23B}"/>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5" name="テキスト ボックス 154">
          <a:extLst>
            <a:ext uri="{FF2B5EF4-FFF2-40B4-BE49-F238E27FC236}">
              <a16:creationId xmlns:a16="http://schemas.microsoft.com/office/drawing/2014/main" id="{F288BF1E-8BFD-4AEE-8A40-DE09B8114BE6}"/>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6" name="テキスト ボックス 155">
          <a:extLst>
            <a:ext uri="{FF2B5EF4-FFF2-40B4-BE49-F238E27FC236}">
              <a16:creationId xmlns:a16="http://schemas.microsoft.com/office/drawing/2014/main" id="{FFEA4C2E-62BE-4AB9-B1F8-0E1236A18008}"/>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A1B2BC7-24A9-40FB-B43A-1599EFB618C9}"/>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84E4404E-AFA1-497A-BD34-702100DC135B}"/>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C1685D0-21F9-4F1C-95FE-CB6D7BE94229}"/>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CD79486-E253-4C04-AEBE-FDE9E721249A}"/>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長崎県南島原市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8FB4392-A342-49C2-A8A5-8D1C5169F5FF}"/>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0AF3378-B300-4013-9079-D6D77080ED1C}"/>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2C74930-170F-4C7B-9E7F-6885414E7597}"/>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364B68C-B271-45D0-A4DD-BF55B2D50437}"/>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460457B-5D33-4653-AEFB-89195E71FAC5}"/>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145411F-2235-4AED-B369-5D5511DF38FE}"/>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46,133
45,814
170.11
32,684,824
30,785,866
1,633,011
17,684,433
19,957,893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0ECCA6C-ED05-4454-909F-EACB91217D6D}"/>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6644DDA-E95C-4330-AC1D-6B4641682773}"/>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03725FC-1398-4094-A502-65E8ED6024B2}"/>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E16B600-D421-4084-BFC3-2E6973E0111F}"/>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F4ECE8F-02D6-4D67-993E-D61B3AF5EC73}"/>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74C37E7D-AB5E-4439-8D97-CA78BEB2A44B}"/>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9FC38E0A-8A04-4945-8A66-3E0C710F37A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A556640-43C6-47F8-8429-8EEE911267B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F16A4D9-079B-4D94-9EC8-F43B41CB8446}"/>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FBB4B5B-3E1D-4930-815D-658018BD0409}"/>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A6CE1FF-959B-4B7D-A7B4-3781704FD56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BA0B837-C9C3-49E3-8E9C-3CBEDA778EBF}"/>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4D52DDB-0FD6-41B5-96A6-50C880E065F7}"/>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C0E062F5-304F-463D-83D1-405599B6EC62}"/>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BDFD3F8-1A5F-4613-8E91-947C15380398}"/>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820544F-7935-4EE3-B2E4-EF4D005255DA}"/>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C1FA109-F6A6-4E26-B955-5FE1518848A5}"/>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821547B0-C25C-4988-ACF8-9AB9DE3A1FB7}"/>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3CB547C6-127A-4002-90E1-51297B8E4456}"/>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7B2BB402-AC9D-4276-A210-011451695477}"/>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5BB87B91-BFE5-4EAF-8977-1B3DCE895C14}"/>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466504C-CA56-4EA1-BE41-149FC52B80D4}"/>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814FDAA8-0EC6-491A-B681-F7F1276D4434}"/>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C26EFF3E-50A7-46A0-99B7-287A04863217}"/>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FF3138C6-0575-49CE-9650-07BBC09BFB09}"/>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7DB12885-A916-45BF-987E-05B22D10D564}"/>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C144F15D-2F55-4D62-AA41-4BF3B85029E4}"/>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67601730-8927-4C2B-BC61-E380097BA13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69E817-A361-4950-94B2-7F4C878B83B8}"/>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ECE25758-E7A9-4AE2-B035-382FF55B6EEE}"/>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9DB5EEB3-CA54-47AA-A554-0BE1D953FEAE}"/>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E77E81EA-395D-497E-B6ED-0D709D776B29}"/>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47102416-47AE-47FA-90D6-412D060D229C}"/>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891BC073-6846-4339-851F-C4AEC2366165}"/>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3E858BD1-F09A-44A1-8A75-9E90FD9D032F}"/>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3AFAFD27-6124-4BEF-9227-8091F1465343}"/>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9EB91BCD-027C-4263-B473-495B3A2E9ABC}"/>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00EDCAAC-FD37-4AE2-90D0-6582B479512A}"/>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FE42DD96-7642-4176-ACD3-122826CCE0E2}"/>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5A3C95D3-7833-424B-BE52-D7A8C8D303B8}"/>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B62D75F1-CE2F-4CD0-B4A1-E2E62735A60E}"/>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F9114E63-28C5-44EC-8566-0002462BB818}"/>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296658B7-F64F-420D-A887-ED8EBCF8A2D3}"/>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4DF57F73-E09F-4DC3-8912-E5179124F2EE}"/>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CE2D09EF-07D7-4D32-97C7-C0A45767512D}"/>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46808</xdr:rowOff>
    </xdr:from>
    <xdr:to>
      <xdr:col>24</xdr:col>
      <xdr:colOff>62865</xdr:colOff>
      <xdr:row>41</xdr:row>
      <xdr:rowOff>169273</xdr:rowOff>
    </xdr:to>
    <xdr:cxnSp macro="">
      <xdr:nvCxnSpPr>
        <xdr:cNvPr id="57" name="直線コネクタ 56">
          <a:extLst>
            <a:ext uri="{FF2B5EF4-FFF2-40B4-BE49-F238E27FC236}">
              <a16:creationId xmlns:a16="http://schemas.microsoft.com/office/drawing/2014/main" id="{F1F9996F-7718-45D7-A306-A101A18706BF}"/>
            </a:ext>
          </a:extLst>
        </xdr:cNvPr>
        <xdr:cNvCxnSpPr/>
      </xdr:nvCxnSpPr>
      <xdr:spPr>
        <a:xfrm flipV="1">
          <a:off x="4634865" y="5704658"/>
          <a:ext cx="0" cy="1494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1650</xdr:rowOff>
    </xdr:from>
    <xdr:ext cx="340478" cy="259045"/>
    <xdr:sp macro="" textlink="">
      <xdr:nvSpPr>
        <xdr:cNvPr id="58" name="【道路】&#10;有形固定資産減価償却率最小値テキスト">
          <a:extLst>
            <a:ext uri="{FF2B5EF4-FFF2-40B4-BE49-F238E27FC236}">
              <a16:creationId xmlns:a16="http://schemas.microsoft.com/office/drawing/2014/main" id="{B945C1EC-93C9-44AC-A9DE-C69FCFB3CC55}"/>
            </a:ext>
          </a:extLst>
        </xdr:cNvPr>
        <xdr:cNvSpPr txBox="1"/>
      </xdr:nvSpPr>
      <xdr:spPr>
        <a:xfrm>
          <a:off x="4673600" y="72025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169273</xdr:rowOff>
    </xdr:from>
    <xdr:to>
      <xdr:col>24</xdr:col>
      <xdr:colOff>152400</xdr:colOff>
      <xdr:row>41</xdr:row>
      <xdr:rowOff>169273</xdr:rowOff>
    </xdr:to>
    <xdr:cxnSp macro="">
      <xdr:nvCxnSpPr>
        <xdr:cNvPr id="59" name="直線コネクタ 58">
          <a:extLst>
            <a:ext uri="{FF2B5EF4-FFF2-40B4-BE49-F238E27FC236}">
              <a16:creationId xmlns:a16="http://schemas.microsoft.com/office/drawing/2014/main" id="{AC94B7BC-9DF5-4A51-BE40-85259FBAF4F4}"/>
            </a:ext>
          </a:extLst>
        </xdr:cNvPr>
        <xdr:cNvCxnSpPr/>
      </xdr:nvCxnSpPr>
      <xdr:spPr>
        <a:xfrm>
          <a:off x="4546600" y="719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164935</xdr:rowOff>
    </xdr:from>
    <xdr:ext cx="405111" cy="259045"/>
    <xdr:sp macro="" textlink="">
      <xdr:nvSpPr>
        <xdr:cNvPr id="60" name="【道路】&#10;有形固定資産減価償却率最大値テキスト">
          <a:extLst>
            <a:ext uri="{FF2B5EF4-FFF2-40B4-BE49-F238E27FC236}">
              <a16:creationId xmlns:a16="http://schemas.microsoft.com/office/drawing/2014/main" id="{03A32D31-E378-444E-85B8-98186F680766}"/>
            </a:ext>
          </a:extLst>
        </xdr:cNvPr>
        <xdr:cNvSpPr txBox="1"/>
      </xdr:nvSpPr>
      <xdr:spPr>
        <a:xfrm>
          <a:off x="4673600" y="5479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46808</xdr:rowOff>
    </xdr:from>
    <xdr:to>
      <xdr:col>24</xdr:col>
      <xdr:colOff>152400</xdr:colOff>
      <xdr:row>33</xdr:row>
      <xdr:rowOff>46808</xdr:rowOff>
    </xdr:to>
    <xdr:cxnSp macro="">
      <xdr:nvCxnSpPr>
        <xdr:cNvPr id="61" name="直線コネクタ 60">
          <a:extLst>
            <a:ext uri="{FF2B5EF4-FFF2-40B4-BE49-F238E27FC236}">
              <a16:creationId xmlns:a16="http://schemas.microsoft.com/office/drawing/2014/main" id="{8C47F492-AB57-44EC-9770-832C8CF39E47}"/>
            </a:ext>
          </a:extLst>
        </xdr:cNvPr>
        <xdr:cNvCxnSpPr/>
      </xdr:nvCxnSpPr>
      <xdr:spPr>
        <a:xfrm>
          <a:off x="4546600" y="570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95630</xdr:rowOff>
    </xdr:from>
    <xdr:ext cx="405111" cy="259045"/>
    <xdr:sp macro="" textlink="">
      <xdr:nvSpPr>
        <xdr:cNvPr id="62" name="【道路】&#10;有形固定資産減価償却率平均値テキスト">
          <a:extLst>
            <a:ext uri="{FF2B5EF4-FFF2-40B4-BE49-F238E27FC236}">
              <a16:creationId xmlns:a16="http://schemas.microsoft.com/office/drawing/2014/main" id="{2433A5F0-0EFB-4B0A-89FA-66ABC812025F}"/>
            </a:ext>
          </a:extLst>
        </xdr:cNvPr>
        <xdr:cNvSpPr txBox="1"/>
      </xdr:nvSpPr>
      <xdr:spPr>
        <a:xfrm>
          <a:off x="4673600" y="60963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72753</xdr:rowOff>
    </xdr:from>
    <xdr:to>
      <xdr:col>24</xdr:col>
      <xdr:colOff>114300</xdr:colOff>
      <xdr:row>37</xdr:row>
      <xdr:rowOff>2903</xdr:rowOff>
    </xdr:to>
    <xdr:sp macro="" textlink="">
      <xdr:nvSpPr>
        <xdr:cNvPr id="63" name="フローチャート: 判断 62">
          <a:extLst>
            <a:ext uri="{FF2B5EF4-FFF2-40B4-BE49-F238E27FC236}">
              <a16:creationId xmlns:a16="http://schemas.microsoft.com/office/drawing/2014/main" id="{A6460F75-173A-46D7-B42A-567DF14CC0E3}"/>
            </a:ext>
          </a:extLst>
        </xdr:cNvPr>
        <xdr:cNvSpPr/>
      </xdr:nvSpPr>
      <xdr:spPr>
        <a:xfrm>
          <a:off x="4584700" y="624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93980</xdr:rowOff>
    </xdr:from>
    <xdr:to>
      <xdr:col>20</xdr:col>
      <xdr:colOff>38100</xdr:colOff>
      <xdr:row>37</xdr:row>
      <xdr:rowOff>24130</xdr:rowOff>
    </xdr:to>
    <xdr:sp macro="" textlink="">
      <xdr:nvSpPr>
        <xdr:cNvPr id="64" name="フローチャート: 判断 63">
          <a:extLst>
            <a:ext uri="{FF2B5EF4-FFF2-40B4-BE49-F238E27FC236}">
              <a16:creationId xmlns:a16="http://schemas.microsoft.com/office/drawing/2014/main" id="{0016F780-1934-400E-A610-91C17EC5B35D}"/>
            </a:ext>
          </a:extLst>
        </xdr:cNvPr>
        <xdr:cNvSpPr/>
      </xdr:nvSpPr>
      <xdr:spPr>
        <a:xfrm>
          <a:off x="374650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105410</xdr:rowOff>
    </xdr:from>
    <xdr:to>
      <xdr:col>15</xdr:col>
      <xdr:colOff>101600</xdr:colOff>
      <xdr:row>37</xdr:row>
      <xdr:rowOff>35560</xdr:rowOff>
    </xdr:to>
    <xdr:sp macro="" textlink="">
      <xdr:nvSpPr>
        <xdr:cNvPr id="65" name="フローチャート: 判断 64">
          <a:extLst>
            <a:ext uri="{FF2B5EF4-FFF2-40B4-BE49-F238E27FC236}">
              <a16:creationId xmlns:a16="http://schemas.microsoft.com/office/drawing/2014/main" id="{0C96CB21-BC7A-4B30-BCA8-94722424E63F}"/>
            </a:ext>
          </a:extLst>
        </xdr:cNvPr>
        <xdr:cNvSpPr/>
      </xdr:nvSpPr>
      <xdr:spPr>
        <a:xfrm>
          <a:off x="2857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103777</xdr:rowOff>
    </xdr:from>
    <xdr:to>
      <xdr:col>10</xdr:col>
      <xdr:colOff>165100</xdr:colOff>
      <xdr:row>37</xdr:row>
      <xdr:rowOff>33927</xdr:rowOff>
    </xdr:to>
    <xdr:sp macro="" textlink="">
      <xdr:nvSpPr>
        <xdr:cNvPr id="66" name="フローチャート: 判断 65">
          <a:extLst>
            <a:ext uri="{FF2B5EF4-FFF2-40B4-BE49-F238E27FC236}">
              <a16:creationId xmlns:a16="http://schemas.microsoft.com/office/drawing/2014/main" id="{917A0935-BFB5-4C34-9F96-75F56418CB36}"/>
            </a:ext>
          </a:extLst>
        </xdr:cNvPr>
        <xdr:cNvSpPr/>
      </xdr:nvSpPr>
      <xdr:spPr>
        <a:xfrm>
          <a:off x="1968500" y="627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ED91CBF8-9F78-448B-875C-892335AF90F3}"/>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7A5B8E3B-1909-4106-A60A-49E317FC4E2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201459E-513C-442B-83FA-1A60A7EFDD92}"/>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C81342C9-4199-40CC-8C8F-3C518FEC0C3A}"/>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5BC21BC-5ABC-4F61-ADF9-330FF2E15849}"/>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142966</xdr:rowOff>
    </xdr:from>
    <xdr:to>
      <xdr:col>24</xdr:col>
      <xdr:colOff>114300</xdr:colOff>
      <xdr:row>37</xdr:row>
      <xdr:rowOff>73116</xdr:rowOff>
    </xdr:to>
    <xdr:sp macro="" textlink="">
      <xdr:nvSpPr>
        <xdr:cNvPr id="72" name="楕円 71">
          <a:extLst>
            <a:ext uri="{FF2B5EF4-FFF2-40B4-BE49-F238E27FC236}">
              <a16:creationId xmlns:a16="http://schemas.microsoft.com/office/drawing/2014/main" id="{03F1FE9A-8226-4C67-B1C4-A3F35AEECC96}"/>
            </a:ext>
          </a:extLst>
        </xdr:cNvPr>
        <xdr:cNvSpPr/>
      </xdr:nvSpPr>
      <xdr:spPr>
        <a:xfrm>
          <a:off x="4584700" y="631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121393</xdr:rowOff>
    </xdr:from>
    <xdr:ext cx="405111" cy="259045"/>
    <xdr:sp macro="" textlink="">
      <xdr:nvSpPr>
        <xdr:cNvPr id="73" name="【道路】&#10;有形固定資産減価償却率該当値テキスト">
          <a:extLst>
            <a:ext uri="{FF2B5EF4-FFF2-40B4-BE49-F238E27FC236}">
              <a16:creationId xmlns:a16="http://schemas.microsoft.com/office/drawing/2014/main" id="{940C1FC0-7982-40D5-85BE-F3C6672B55C1}"/>
            </a:ext>
          </a:extLst>
        </xdr:cNvPr>
        <xdr:cNvSpPr txBox="1"/>
      </xdr:nvSpPr>
      <xdr:spPr>
        <a:xfrm>
          <a:off x="4673600" y="6293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170724</xdr:rowOff>
    </xdr:from>
    <xdr:to>
      <xdr:col>20</xdr:col>
      <xdr:colOff>38100</xdr:colOff>
      <xdr:row>37</xdr:row>
      <xdr:rowOff>100874</xdr:rowOff>
    </xdr:to>
    <xdr:sp macro="" textlink="">
      <xdr:nvSpPr>
        <xdr:cNvPr id="74" name="楕円 73">
          <a:extLst>
            <a:ext uri="{FF2B5EF4-FFF2-40B4-BE49-F238E27FC236}">
              <a16:creationId xmlns:a16="http://schemas.microsoft.com/office/drawing/2014/main" id="{2AEECA61-DCCC-40C0-991E-45C6E1702425}"/>
            </a:ext>
          </a:extLst>
        </xdr:cNvPr>
        <xdr:cNvSpPr/>
      </xdr:nvSpPr>
      <xdr:spPr>
        <a:xfrm>
          <a:off x="3746500" y="634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22316</xdr:rowOff>
    </xdr:from>
    <xdr:to>
      <xdr:col>24</xdr:col>
      <xdr:colOff>63500</xdr:colOff>
      <xdr:row>37</xdr:row>
      <xdr:rowOff>50074</xdr:rowOff>
    </xdr:to>
    <xdr:cxnSp macro="">
      <xdr:nvCxnSpPr>
        <xdr:cNvPr id="75" name="直線コネクタ 74">
          <a:extLst>
            <a:ext uri="{FF2B5EF4-FFF2-40B4-BE49-F238E27FC236}">
              <a16:creationId xmlns:a16="http://schemas.microsoft.com/office/drawing/2014/main" id="{124733EE-AD6D-4CA3-8250-78FD720C02CF}"/>
            </a:ext>
          </a:extLst>
        </xdr:cNvPr>
        <xdr:cNvCxnSpPr/>
      </xdr:nvCxnSpPr>
      <xdr:spPr>
        <a:xfrm flipV="1">
          <a:off x="3797300" y="6365966"/>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27033</xdr:rowOff>
    </xdr:from>
    <xdr:to>
      <xdr:col>15</xdr:col>
      <xdr:colOff>101600</xdr:colOff>
      <xdr:row>37</xdr:row>
      <xdr:rowOff>128633</xdr:rowOff>
    </xdr:to>
    <xdr:sp macro="" textlink="">
      <xdr:nvSpPr>
        <xdr:cNvPr id="76" name="楕円 75">
          <a:extLst>
            <a:ext uri="{FF2B5EF4-FFF2-40B4-BE49-F238E27FC236}">
              <a16:creationId xmlns:a16="http://schemas.microsoft.com/office/drawing/2014/main" id="{7DC3F3CE-2C8A-4864-A816-96143A8C0231}"/>
            </a:ext>
          </a:extLst>
        </xdr:cNvPr>
        <xdr:cNvSpPr/>
      </xdr:nvSpPr>
      <xdr:spPr>
        <a:xfrm>
          <a:off x="2857500" y="637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50074</xdr:rowOff>
    </xdr:from>
    <xdr:to>
      <xdr:col>19</xdr:col>
      <xdr:colOff>177800</xdr:colOff>
      <xdr:row>37</xdr:row>
      <xdr:rowOff>77833</xdr:rowOff>
    </xdr:to>
    <xdr:cxnSp macro="">
      <xdr:nvCxnSpPr>
        <xdr:cNvPr id="77" name="直線コネクタ 76">
          <a:extLst>
            <a:ext uri="{FF2B5EF4-FFF2-40B4-BE49-F238E27FC236}">
              <a16:creationId xmlns:a16="http://schemas.microsoft.com/office/drawing/2014/main" id="{27B7F858-DC4B-49D4-AA6A-4BC6ADCC712B}"/>
            </a:ext>
          </a:extLst>
        </xdr:cNvPr>
        <xdr:cNvCxnSpPr/>
      </xdr:nvCxnSpPr>
      <xdr:spPr>
        <a:xfrm flipV="1">
          <a:off x="2908300" y="639372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56424</xdr:rowOff>
    </xdr:from>
    <xdr:to>
      <xdr:col>10</xdr:col>
      <xdr:colOff>165100</xdr:colOff>
      <xdr:row>37</xdr:row>
      <xdr:rowOff>158024</xdr:rowOff>
    </xdr:to>
    <xdr:sp macro="" textlink="">
      <xdr:nvSpPr>
        <xdr:cNvPr id="78" name="楕円 77">
          <a:extLst>
            <a:ext uri="{FF2B5EF4-FFF2-40B4-BE49-F238E27FC236}">
              <a16:creationId xmlns:a16="http://schemas.microsoft.com/office/drawing/2014/main" id="{CF014B4D-2A73-4B9B-9A75-CB6681EF15A8}"/>
            </a:ext>
          </a:extLst>
        </xdr:cNvPr>
        <xdr:cNvSpPr/>
      </xdr:nvSpPr>
      <xdr:spPr>
        <a:xfrm>
          <a:off x="1968500" y="640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77833</xdr:rowOff>
    </xdr:from>
    <xdr:to>
      <xdr:col>15</xdr:col>
      <xdr:colOff>50800</xdr:colOff>
      <xdr:row>37</xdr:row>
      <xdr:rowOff>107224</xdr:rowOff>
    </xdr:to>
    <xdr:cxnSp macro="">
      <xdr:nvCxnSpPr>
        <xdr:cNvPr id="79" name="直線コネクタ 78">
          <a:extLst>
            <a:ext uri="{FF2B5EF4-FFF2-40B4-BE49-F238E27FC236}">
              <a16:creationId xmlns:a16="http://schemas.microsoft.com/office/drawing/2014/main" id="{732A1C45-8E09-4378-9A06-B8120D8EE0F8}"/>
            </a:ext>
          </a:extLst>
        </xdr:cNvPr>
        <xdr:cNvCxnSpPr/>
      </xdr:nvCxnSpPr>
      <xdr:spPr>
        <a:xfrm flipV="1">
          <a:off x="2019300" y="642148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40657</xdr:rowOff>
    </xdr:from>
    <xdr:ext cx="405111" cy="259045"/>
    <xdr:sp macro="" textlink="">
      <xdr:nvSpPr>
        <xdr:cNvPr id="80" name="n_1aveValue【道路】&#10;有形固定資産減価償却率">
          <a:extLst>
            <a:ext uri="{FF2B5EF4-FFF2-40B4-BE49-F238E27FC236}">
              <a16:creationId xmlns:a16="http://schemas.microsoft.com/office/drawing/2014/main" id="{50047265-B52E-4E2B-ADB3-CEF8593A6A3B}"/>
            </a:ext>
          </a:extLst>
        </xdr:cNvPr>
        <xdr:cNvSpPr txBox="1"/>
      </xdr:nvSpPr>
      <xdr:spPr>
        <a:xfrm>
          <a:off x="3582044"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52087</xdr:rowOff>
    </xdr:from>
    <xdr:ext cx="405111" cy="259045"/>
    <xdr:sp macro="" textlink="">
      <xdr:nvSpPr>
        <xdr:cNvPr id="81" name="n_2aveValue【道路】&#10;有形固定資産減価償却率">
          <a:extLst>
            <a:ext uri="{FF2B5EF4-FFF2-40B4-BE49-F238E27FC236}">
              <a16:creationId xmlns:a16="http://schemas.microsoft.com/office/drawing/2014/main" id="{549DCB32-5274-4868-9E85-5EA31C4221B1}"/>
            </a:ext>
          </a:extLst>
        </xdr:cNvPr>
        <xdr:cNvSpPr txBox="1"/>
      </xdr:nvSpPr>
      <xdr:spPr>
        <a:xfrm>
          <a:off x="2705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50454</xdr:rowOff>
    </xdr:from>
    <xdr:ext cx="405111" cy="259045"/>
    <xdr:sp macro="" textlink="">
      <xdr:nvSpPr>
        <xdr:cNvPr id="82" name="n_3aveValue【道路】&#10;有形固定資産減価償却率">
          <a:extLst>
            <a:ext uri="{FF2B5EF4-FFF2-40B4-BE49-F238E27FC236}">
              <a16:creationId xmlns:a16="http://schemas.microsoft.com/office/drawing/2014/main" id="{B8A822DD-91D1-4372-A699-C814118D37D9}"/>
            </a:ext>
          </a:extLst>
        </xdr:cNvPr>
        <xdr:cNvSpPr txBox="1"/>
      </xdr:nvSpPr>
      <xdr:spPr>
        <a:xfrm>
          <a:off x="1816744" y="605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92001</xdr:rowOff>
    </xdr:from>
    <xdr:ext cx="405111" cy="259045"/>
    <xdr:sp macro="" textlink="">
      <xdr:nvSpPr>
        <xdr:cNvPr id="83" name="n_1mainValue【道路】&#10;有形固定資産減価償却率">
          <a:extLst>
            <a:ext uri="{FF2B5EF4-FFF2-40B4-BE49-F238E27FC236}">
              <a16:creationId xmlns:a16="http://schemas.microsoft.com/office/drawing/2014/main" id="{58E8381F-F2EB-4DAC-8183-8A4E7BA2B712}"/>
            </a:ext>
          </a:extLst>
        </xdr:cNvPr>
        <xdr:cNvSpPr txBox="1"/>
      </xdr:nvSpPr>
      <xdr:spPr>
        <a:xfrm>
          <a:off x="3582044" y="6435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119760</xdr:rowOff>
    </xdr:from>
    <xdr:ext cx="405111" cy="259045"/>
    <xdr:sp macro="" textlink="">
      <xdr:nvSpPr>
        <xdr:cNvPr id="84" name="n_2mainValue【道路】&#10;有形固定資産減価償却率">
          <a:extLst>
            <a:ext uri="{FF2B5EF4-FFF2-40B4-BE49-F238E27FC236}">
              <a16:creationId xmlns:a16="http://schemas.microsoft.com/office/drawing/2014/main" id="{D3E3DF90-9658-4C8B-A180-3332761A295A}"/>
            </a:ext>
          </a:extLst>
        </xdr:cNvPr>
        <xdr:cNvSpPr txBox="1"/>
      </xdr:nvSpPr>
      <xdr:spPr>
        <a:xfrm>
          <a:off x="2705744" y="6463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149151</xdr:rowOff>
    </xdr:from>
    <xdr:ext cx="405111" cy="259045"/>
    <xdr:sp macro="" textlink="">
      <xdr:nvSpPr>
        <xdr:cNvPr id="85" name="n_3mainValue【道路】&#10;有形固定資産減価償却率">
          <a:extLst>
            <a:ext uri="{FF2B5EF4-FFF2-40B4-BE49-F238E27FC236}">
              <a16:creationId xmlns:a16="http://schemas.microsoft.com/office/drawing/2014/main" id="{618EF9D3-D533-4E5F-8746-0F936810F6F8}"/>
            </a:ext>
          </a:extLst>
        </xdr:cNvPr>
        <xdr:cNvSpPr txBox="1"/>
      </xdr:nvSpPr>
      <xdr:spPr>
        <a:xfrm>
          <a:off x="1816744" y="649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78F69A20-8299-4CF9-B6C3-05903DFD4FDF}"/>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id="{E2E71568-6459-4489-BA31-977340A4108D}"/>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id="{B6EFC780-D3C0-473C-8A43-36E130AB8DBF}"/>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id="{B73C4E84-6998-4ABF-B133-54CBA802DF4C}"/>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id="{FF462666-2849-468C-A2B8-EE9C50CDC675}"/>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id="{1775C8B7-6662-4421-969E-9A4FF0D0DEAB}"/>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id="{11F465CC-0F39-4463-9A25-2CD2EDCE915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id="{BA6763AC-415E-4993-8871-86995D5C04F4}"/>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a:extLst>
            <a:ext uri="{FF2B5EF4-FFF2-40B4-BE49-F238E27FC236}">
              <a16:creationId xmlns:a16="http://schemas.microsoft.com/office/drawing/2014/main" id="{2D20274D-CA50-41B8-B132-04095392603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id="{BE340157-0666-45B9-B86D-FD0D0C296B83}"/>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a:extLst>
            <a:ext uri="{FF2B5EF4-FFF2-40B4-BE49-F238E27FC236}">
              <a16:creationId xmlns:a16="http://schemas.microsoft.com/office/drawing/2014/main" id="{571D2A72-2369-40EF-9194-C73C95A72A98}"/>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a:extLst>
            <a:ext uri="{FF2B5EF4-FFF2-40B4-BE49-F238E27FC236}">
              <a16:creationId xmlns:a16="http://schemas.microsoft.com/office/drawing/2014/main" id="{30F52AB1-1611-4C89-A12E-89ADEF789D08}"/>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a:extLst>
            <a:ext uri="{FF2B5EF4-FFF2-40B4-BE49-F238E27FC236}">
              <a16:creationId xmlns:a16="http://schemas.microsoft.com/office/drawing/2014/main" id="{A5A4BCEA-90E6-4AD2-A38F-378D5CE8CA3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9" name="テキスト ボックス 98">
          <a:extLst>
            <a:ext uri="{FF2B5EF4-FFF2-40B4-BE49-F238E27FC236}">
              <a16:creationId xmlns:a16="http://schemas.microsoft.com/office/drawing/2014/main" id="{817101AD-1226-4617-8692-01753A82DC31}"/>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a:extLst>
            <a:ext uri="{FF2B5EF4-FFF2-40B4-BE49-F238E27FC236}">
              <a16:creationId xmlns:a16="http://schemas.microsoft.com/office/drawing/2014/main" id="{7221F56D-CBBA-4C71-808B-D230B70BCCEE}"/>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1" name="テキスト ボックス 100">
          <a:extLst>
            <a:ext uri="{FF2B5EF4-FFF2-40B4-BE49-F238E27FC236}">
              <a16:creationId xmlns:a16="http://schemas.microsoft.com/office/drawing/2014/main" id="{366DEFF0-1BC6-48C0-BD63-2B553100A39C}"/>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a:extLst>
            <a:ext uri="{FF2B5EF4-FFF2-40B4-BE49-F238E27FC236}">
              <a16:creationId xmlns:a16="http://schemas.microsoft.com/office/drawing/2014/main" id="{28954C17-6112-4EAB-ABA0-ECFDC523A5D7}"/>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3" name="テキスト ボックス 102">
          <a:extLst>
            <a:ext uri="{FF2B5EF4-FFF2-40B4-BE49-F238E27FC236}">
              <a16:creationId xmlns:a16="http://schemas.microsoft.com/office/drawing/2014/main" id="{DFC7DACC-6FCE-4AE7-A097-27243154A0ED}"/>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a:extLst>
            <a:ext uri="{FF2B5EF4-FFF2-40B4-BE49-F238E27FC236}">
              <a16:creationId xmlns:a16="http://schemas.microsoft.com/office/drawing/2014/main" id="{B157B0A2-2360-4513-92C3-44AE52B3A374}"/>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5" name="テキスト ボックス 104">
          <a:extLst>
            <a:ext uri="{FF2B5EF4-FFF2-40B4-BE49-F238E27FC236}">
              <a16:creationId xmlns:a16="http://schemas.microsoft.com/office/drawing/2014/main" id="{01D7AB9B-1227-43C7-B29E-64968AB44C4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id="{3FD71257-B37A-4F2B-BCEB-BD1E56B3D9B5}"/>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7" name="テキスト ボックス 106">
          <a:extLst>
            <a:ext uri="{FF2B5EF4-FFF2-40B4-BE49-F238E27FC236}">
              <a16:creationId xmlns:a16="http://schemas.microsoft.com/office/drawing/2014/main" id="{60A7201F-07C2-47E9-A2F8-A282B0E223A7}"/>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a:extLst>
            <a:ext uri="{FF2B5EF4-FFF2-40B4-BE49-F238E27FC236}">
              <a16:creationId xmlns:a16="http://schemas.microsoft.com/office/drawing/2014/main" id="{A4B0A3E8-7864-47CA-8002-025094C5694B}"/>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88087</xdr:rowOff>
    </xdr:from>
    <xdr:to>
      <xdr:col>54</xdr:col>
      <xdr:colOff>189865</xdr:colOff>
      <xdr:row>42</xdr:row>
      <xdr:rowOff>591</xdr:rowOff>
    </xdr:to>
    <xdr:cxnSp macro="">
      <xdr:nvCxnSpPr>
        <xdr:cNvPr id="109" name="直線コネクタ 108">
          <a:extLst>
            <a:ext uri="{FF2B5EF4-FFF2-40B4-BE49-F238E27FC236}">
              <a16:creationId xmlns:a16="http://schemas.microsoft.com/office/drawing/2014/main" id="{E260AB2A-6BF0-400F-B54D-906CA2EA5E1B}"/>
            </a:ext>
          </a:extLst>
        </xdr:cNvPr>
        <xdr:cNvCxnSpPr/>
      </xdr:nvCxnSpPr>
      <xdr:spPr>
        <a:xfrm flipV="1">
          <a:off x="10476865" y="5917387"/>
          <a:ext cx="0" cy="1284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4418</xdr:rowOff>
    </xdr:from>
    <xdr:ext cx="469744" cy="259045"/>
    <xdr:sp macro="" textlink="">
      <xdr:nvSpPr>
        <xdr:cNvPr id="110" name="【道路】&#10;一人当たり延長最小値テキスト">
          <a:extLst>
            <a:ext uri="{FF2B5EF4-FFF2-40B4-BE49-F238E27FC236}">
              <a16:creationId xmlns:a16="http://schemas.microsoft.com/office/drawing/2014/main" id="{9A9715A4-306A-447C-B56A-29A131431AAA}"/>
            </a:ext>
          </a:extLst>
        </xdr:cNvPr>
        <xdr:cNvSpPr txBox="1"/>
      </xdr:nvSpPr>
      <xdr:spPr>
        <a:xfrm>
          <a:off x="10515600" y="7205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591</xdr:rowOff>
    </xdr:from>
    <xdr:to>
      <xdr:col>55</xdr:col>
      <xdr:colOff>88900</xdr:colOff>
      <xdr:row>42</xdr:row>
      <xdr:rowOff>591</xdr:rowOff>
    </xdr:to>
    <xdr:cxnSp macro="">
      <xdr:nvCxnSpPr>
        <xdr:cNvPr id="111" name="直線コネクタ 110">
          <a:extLst>
            <a:ext uri="{FF2B5EF4-FFF2-40B4-BE49-F238E27FC236}">
              <a16:creationId xmlns:a16="http://schemas.microsoft.com/office/drawing/2014/main" id="{942A684F-D6EC-42B6-9C85-786902E3F41B}"/>
            </a:ext>
          </a:extLst>
        </xdr:cNvPr>
        <xdr:cNvCxnSpPr/>
      </xdr:nvCxnSpPr>
      <xdr:spPr>
        <a:xfrm>
          <a:off x="10388600" y="7201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34764</xdr:rowOff>
    </xdr:from>
    <xdr:ext cx="534377" cy="259045"/>
    <xdr:sp macro="" textlink="">
      <xdr:nvSpPr>
        <xdr:cNvPr id="112" name="【道路】&#10;一人当たり延長最大値テキスト">
          <a:extLst>
            <a:ext uri="{FF2B5EF4-FFF2-40B4-BE49-F238E27FC236}">
              <a16:creationId xmlns:a16="http://schemas.microsoft.com/office/drawing/2014/main" id="{272C8DA6-37E8-4A24-B9B9-DFAF2C3DF5DF}"/>
            </a:ext>
          </a:extLst>
        </xdr:cNvPr>
        <xdr:cNvSpPr txBox="1"/>
      </xdr:nvSpPr>
      <xdr:spPr>
        <a:xfrm>
          <a:off x="10515600" y="569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88087</xdr:rowOff>
    </xdr:from>
    <xdr:to>
      <xdr:col>55</xdr:col>
      <xdr:colOff>88900</xdr:colOff>
      <xdr:row>34</xdr:row>
      <xdr:rowOff>88087</xdr:rowOff>
    </xdr:to>
    <xdr:cxnSp macro="">
      <xdr:nvCxnSpPr>
        <xdr:cNvPr id="113" name="直線コネクタ 112">
          <a:extLst>
            <a:ext uri="{FF2B5EF4-FFF2-40B4-BE49-F238E27FC236}">
              <a16:creationId xmlns:a16="http://schemas.microsoft.com/office/drawing/2014/main" id="{67CD660E-5FAA-4790-B70F-9269FF1608A7}"/>
            </a:ext>
          </a:extLst>
        </xdr:cNvPr>
        <xdr:cNvCxnSpPr/>
      </xdr:nvCxnSpPr>
      <xdr:spPr>
        <a:xfrm>
          <a:off x="10388600" y="5917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22172</xdr:rowOff>
    </xdr:from>
    <xdr:ext cx="534377" cy="259045"/>
    <xdr:sp macro="" textlink="">
      <xdr:nvSpPr>
        <xdr:cNvPr id="114" name="【道路】&#10;一人当たり延長平均値テキスト">
          <a:extLst>
            <a:ext uri="{FF2B5EF4-FFF2-40B4-BE49-F238E27FC236}">
              <a16:creationId xmlns:a16="http://schemas.microsoft.com/office/drawing/2014/main" id="{966E974B-3951-4BEA-86CA-F49B60399DCA}"/>
            </a:ext>
          </a:extLst>
        </xdr:cNvPr>
        <xdr:cNvSpPr txBox="1"/>
      </xdr:nvSpPr>
      <xdr:spPr>
        <a:xfrm>
          <a:off x="10515600" y="6708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43745</xdr:rowOff>
    </xdr:from>
    <xdr:to>
      <xdr:col>55</xdr:col>
      <xdr:colOff>50800</xdr:colOff>
      <xdr:row>39</xdr:row>
      <xdr:rowOff>145345</xdr:rowOff>
    </xdr:to>
    <xdr:sp macro="" textlink="">
      <xdr:nvSpPr>
        <xdr:cNvPr id="115" name="フローチャート: 判断 114">
          <a:extLst>
            <a:ext uri="{FF2B5EF4-FFF2-40B4-BE49-F238E27FC236}">
              <a16:creationId xmlns:a16="http://schemas.microsoft.com/office/drawing/2014/main" id="{2C7AA04B-B66F-4F5B-B319-50B489D98DFF}"/>
            </a:ext>
          </a:extLst>
        </xdr:cNvPr>
        <xdr:cNvSpPr/>
      </xdr:nvSpPr>
      <xdr:spPr>
        <a:xfrm>
          <a:off x="10426700" y="6730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57804</xdr:rowOff>
    </xdr:from>
    <xdr:to>
      <xdr:col>50</xdr:col>
      <xdr:colOff>165100</xdr:colOff>
      <xdr:row>39</xdr:row>
      <xdr:rowOff>159404</xdr:rowOff>
    </xdr:to>
    <xdr:sp macro="" textlink="">
      <xdr:nvSpPr>
        <xdr:cNvPr id="116" name="フローチャート: 判断 115">
          <a:extLst>
            <a:ext uri="{FF2B5EF4-FFF2-40B4-BE49-F238E27FC236}">
              <a16:creationId xmlns:a16="http://schemas.microsoft.com/office/drawing/2014/main" id="{960FFD6E-527A-47B0-98C2-5B185C443F95}"/>
            </a:ext>
          </a:extLst>
        </xdr:cNvPr>
        <xdr:cNvSpPr/>
      </xdr:nvSpPr>
      <xdr:spPr>
        <a:xfrm>
          <a:off x="9588500" y="674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52146</xdr:rowOff>
    </xdr:from>
    <xdr:to>
      <xdr:col>46</xdr:col>
      <xdr:colOff>38100</xdr:colOff>
      <xdr:row>39</xdr:row>
      <xdr:rowOff>153746</xdr:rowOff>
    </xdr:to>
    <xdr:sp macro="" textlink="">
      <xdr:nvSpPr>
        <xdr:cNvPr id="117" name="フローチャート: 判断 116">
          <a:extLst>
            <a:ext uri="{FF2B5EF4-FFF2-40B4-BE49-F238E27FC236}">
              <a16:creationId xmlns:a16="http://schemas.microsoft.com/office/drawing/2014/main" id="{2E93B9D2-CA76-4E02-9430-303875BC68A1}"/>
            </a:ext>
          </a:extLst>
        </xdr:cNvPr>
        <xdr:cNvSpPr/>
      </xdr:nvSpPr>
      <xdr:spPr>
        <a:xfrm>
          <a:off x="8699500" y="673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125488</xdr:rowOff>
    </xdr:from>
    <xdr:to>
      <xdr:col>41</xdr:col>
      <xdr:colOff>101600</xdr:colOff>
      <xdr:row>39</xdr:row>
      <xdr:rowOff>55638</xdr:rowOff>
    </xdr:to>
    <xdr:sp macro="" textlink="">
      <xdr:nvSpPr>
        <xdr:cNvPr id="118" name="フローチャート: 判断 117">
          <a:extLst>
            <a:ext uri="{FF2B5EF4-FFF2-40B4-BE49-F238E27FC236}">
              <a16:creationId xmlns:a16="http://schemas.microsoft.com/office/drawing/2014/main" id="{C3F2F360-9D84-41E2-B40C-1D4B59B077DF}"/>
            </a:ext>
          </a:extLst>
        </xdr:cNvPr>
        <xdr:cNvSpPr/>
      </xdr:nvSpPr>
      <xdr:spPr>
        <a:xfrm>
          <a:off x="7810500" y="6640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10F32081-6D05-4AD2-815E-9BD1F2CD68B8}"/>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FCDFE414-0662-413B-8E92-FBDBF858D6C4}"/>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8D15CDCF-2D9E-493C-813F-14E1FE18543C}"/>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BCA1EBED-B196-442B-9A2B-BB601510C177}"/>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78A83646-1614-4A94-9EAE-6AF71DEE8D86}"/>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20580</xdr:rowOff>
    </xdr:from>
    <xdr:to>
      <xdr:col>55</xdr:col>
      <xdr:colOff>50800</xdr:colOff>
      <xdr:row>39</xdr:row>
      <xdr:rowOff>122180</xdr:rowOff>
    </xdr:to>
    <xdr:sp macro="" textlink="">
      <xdr:nvSpPr>
        <xdr:cNvPr id="124" name="楕円 123">
          <a:extLst>
            <a:ext uri="{FF2B5EF4-FFF2-40B4-BE49-F238E27FC236}">
              <a16:creationId xmlns:a16="http://schemas.microsoft.com/office/drawing/2014/main" id="{579A3E27-2316-4C7C-A148-D03304116062}"/>
            </a:ext>
          </a:extLst>
        </xdr:cNvPr>
        <xdr:cNvSpPr/>
      </xdr:nvSpPr>
      <xdr:spPr>
        <a:xfrm>
          <a:off x="10426700" y="670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43457</xdr:rowOff>
    </xdr:from>
    <xdr:ext cx="534377" cy="259045"/>
    <xdr:sp macro="" textlink="">
      <xdr:nvSpPr>
        <xdr:cNvPr id="125" name="【道路】&#10;一人当たり延長該当値テキスト">
          <a:extLst>
            <a:ext uri="{FF2B5EF4-FFF2-40B4-BE49-F238E27FC236}">
              <a16:creationId xmlns:a16="http://schemas.microsoft.com/office/drawing/2014/main" id="{E3430503-343C-4965-9DA2-B4D1C3E1E494}"/>
            </a:ext>
          </a:extLst>
        </xdr:cNvPr>
        <xdr:cNvSpPr txBox="1"/>
      </xdr:nvSpPr>
      <xdr:spPr>
        <a:xfrm>
          <a:off x="10515600" y="655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30163</xdr:rowOff>
    </xdr:from>
    <xdr:to>
      <xdr:col>50</xdr:col>
      <xdr:colOff>165100</xdr:colOff>
      <xdr:row>39</xdr:row>
      <xdr:rowOff>131763</xdr:rowOff>
    </xdr:to>
    <xdr:sp macro="" textlink="">
      <xdr:nvSpPr>
        <xdr:cNvPr id="126" name="楕円 125">
          <a:extLst>
            <a:ext uri="{FF2B5EF4-FFF2-40B4-BE49-F238E27FC236}">
              <a16:creationId xmlns:a16="http://schemas.microsoft.com/office/drawing/2014/main" id="{A632E87B-B6CF-446A-940F-CD3A526AB030}"/>
            </a:ext>
          </a:extLst>
        </xdr:cNvPr>
        <xdr:cNvSpPr/>
      </xdr:nvSpPr>
      <xdr:spPr>
        <a:xfrm>
          <a:off x="9588500" y="67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71380</xdr:rowOff>
    </xdr:from>
    <xdr:to>
      <xdr:col>55</xdr:col>
      <xdr:colOff>0</xdr:colOff>
      <xdr:row>39</xdr:row>
      <xdr:rowOff>80963</xdr:rowOff>
    </xdr:to>
    <xdr:cxnSp macro="">
      <xdr:nvCxnSpPr>
        <xdr:cNvPr id="127" name="直線コネクタ 126">
          <a:extLst>
            <a:ext uri="{FF2B5EF4-FFF2-40B4-BE49-F238E27FC236}">
              <a16:creationId xmlns:a16="http://schemas.microsoft.com/office/drawing/2014/main" id="{E870A5DF-B0E0-4D25-B74A-9A6FCD1D34E6}"/>
            </a:ext>
          </a:extLst>
        </xdr:cNvPr>
        <xdr:cNvCxnSpPr/>
      </xdr:nvCxnSpPr>
      <xdr:spPr>
        <a:xfrm flipV="1">
          <a:off x="9639300" y="6757930"/>
          <a:ext cx="838200" cy="9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39516</xdr:rowOff>
    </xdr:from>
    <xdr:to>
      <xdr:col>46</xdr:col>
      <xdr:colOff>38100</xdr:colOff>
      <xdr:row>39</xdr:row>
      <xdr:rowOff>141116</xdr:rowOff>
    </xdr:to>
    <xdr:sp macro="" textlink="">
      <xdr:nvSpPr>
        <xdr:cNvPr id="128" name="楕円 127">
          <a:extLst>
            <a:ext uri="{FF2B5EF4-FFF2-40B4-BE49-F238E27FC236}">
              <a16:creationId xmlns:a16="http://schemas.microsoft.com/office/drawing/2014/main" id="{44AF7848-586B-46BF-BE3F-87A68F010A2E}"/>
            </a:ext>
          </a:extLst>
        </xdr:cNvPr>
        <xdr:cNvSpPr/>
      </xdr:nvSpPr>
      <xdr:spPr>
        <a:xfrm>
          <a:off x="8699500" y="6726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80963</xdr:rowOff>
    </xdr:from>
    <xdr:to>
      <xdr:col>50</xdr:col>
      <xdr:colOff>114300</xdr:colOff>
      <xdr:row>39</xdr:row>
      <xdr:rowOff>90316</xdr:rowOff>
    </xdr:to>
    <xdr:cxnSp macro="">
      <xdr:nvCxnSpPr>
        <xdr:cNvPr id="129" name="直線コネクタ 128">
          <a:extLst>
            <a:ext uri="{FF2B5EF4-FFF2-40B4-BE49-F238E27FC236}">
              <a16:creationId xmlns:a16="http://schemas.microsoft.com/office/drawing/2014/main" id="{CA8ED550-9493-4DDE-9153-C978F99C55E1}"/>
            </a:ext>
          </a:extLst>
        </xdr:cNvPr>
        <xdr:cNvCxnSpPr/>
      </xdr:nvCxnSpPr>
      <xdr:spPr>
        <a:xfrm flipV="1">
          <a:off x="8750300" y="6767513"/>
          <a:ext cx="889000" cy="9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46622</xdr:rowOff>
    </xdr:from>
    <xdr:to>
      <xdr:col>41</xdr:col>
      <xdr:colOff>101600</xdr:colOff>
      <xdr:row>39</xdr:row>
      <xdr:rowOff>148222</xdr:rowOff>
    </xdr:to>
    <xdr:sp macro="" textlink="">
      <xdr:nvSpPr>
        <xdr:cNvPr id="130" name="楕円 129">
          <a:extLst>
            <a:ext uri="{FF2B5EF4-FFF2-40B4-BE49-F238E27FC236}">
              <a16:creationId xmlns:a16="http://schemas.microsoft.com/office/drawing/2014/main" id="{5A4BCA41-75B9-4D73-A02F-E7DE052665FF}"/>
            </a:ext>
          </a:extLst>
        </xdr:cNvPr>
        <xdr:cNvSpPr/>
      </xdr:nvSpPr>
      <xdr:spPr>
        <a:xfrm>
          <a:off x="7810500" y="6733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90316</xdr:rowOff>
    </xdr:from>
    <xdr:to>
      <xdr:col>45</xdr:col>
      <xdr:colOff>177800</xdr:colOff>
      <xdr:row>39</xdr:row>
      <xdr:rowOff>97422</xdr:rowOff>
    </xdr:to>
    <xdr:cxnSp macro="">
      <xdr:nvCxnSpPr>
        <xdr:cNvPr id="131" name="直線コネクタ 130">
          <a:extLst>
            <a:ext uri="{FF2B5EF4-FFF2-40B4-BE49-F238E27FC236}">
              <a16:creationId xmlns:a16="http://schemas.microsoft.com/office/drawing/2014/main" id="{F247BCF7-5171-4684-941F-66D1F1516651}"/>
            </a:ext>
          </a:extLst>
        </xdr:cNvPr>
        <xdr:cNvCxnSpPr/>
      </xdr:nvCxnSpPr>
      <xdr:spPr>
        <a:xfrm flipV="1">
          <a:off x="7861300" y="6776866"/>
          <a:ext cx="889000" cy="7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150531</xdr:rowOff>
    </xdr:from>
    <xdr:ext cx="534377" cy="259045"/>
    <xdr:sp macro="" textlink="">
      <xdr:nvSpPr>
        <xdr:cNvPr id="132" name="n_1aveValue【道路】&#10;一人当たり延長">
          <a:extLst>
            <a:ext uri="{FF2B5EF4-FFF2-40B4-BE49-F238E27FC236}">
              <a16:creationId xmlns:a16="http://schemas.microsoft.com/office/drawing/2014/main" id="{EB204513-0E09-4E98-88F6-A5018D4AFBA3}"/>
            </a:ext>
          </a:extLst>
        </xdr:cNvPr>
        <xdr:cNvSpPr txBox="1"/>
      </xdr:nvSpPr>
      <xdr:spPr>
        <a:xfrm>
          <a:off x="9359411" y="6837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144873</xdr:rowOff>
    </xdr:from>
    <xdr:ext cx="534377" cy="259045"/>
    <xdr:sp macro="" textlink="">
      <xdr:nvSpPr>
        <xdr:cNvPr id="133" name="n_2aveValue【道路】&#10;一人当たり延長">
          <a:extLst>
            <a:ext uri="{FF2B5EF4-FFF2-40B4-BE49-F238E27FC236}">
              <a16:creationId xmlns:a16="http://schemas.microsoft.com/office/drawing/2014/main" id="{C3F1F669-03D9-40D7-870E-0CD7322C3C7F}"/>
            </a:ext>
          </a:extLst>
        </xdr:cNvPr>
        <xdr:cNvSpPr txBox="1"/>
      </xdr:nvSpPr>
      <xdr:spPr>
        <a:xfrm>
          <a:off x="8483111" y="6831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72166</xdr:rowOff>
    </xdr:from>
    <xdr:ext cx="534377" cy="259045"/>
    <xdr:sp macro="" textlink="">
      <xdr:nvSpPr>
        <xdr:cNvPr id="134" name="n_3aveValue【道路】&#10;一人当たり延長">
          <a:extLst>
            <a:ext uri="{FF2B5EF4-FFF2-40B4-BE49-F238E27FC236}">
              <a16:creationId xmlns:a16="http://schemas.microsoft.com/office/drawing/2014/main" id="{A5FE3772-2672-4F22-AEAA-B89CBB5D532B}"/>
            </a:ext>
          </a:extLst>
        </xdr:cNvPr>
        <xdr:cNvSpPr txBox="1"/>
      </xdr:nvSpPr>
      <xdr:spPr>
        <a:xfrm>
          <a:off x="7594111" y="6415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148290</xdr:rowOff>
    </xdr:from>
    <xdr:ext cx="534377" cy="259045"/>
    <xdr:sp macro="" textlink="">
      <xdr:nvSpPr>
        <xdr:cNvPr id="135" name="n_1mainValue【道路】&#10;一人当たり延長">
          <a:extLst>
            <a:ext uri="{FF2B5EF4-FFF2-40B4-BE49-F238E27FC236}">
              <a16:creationId xmlns:a16="http://schemas.microsoft.com/office/drawing/2014/main" id="{ADE6FEDB-396D-41F7-B57D-92DE7AEB1134}"/>
            </a:ext>
          </a:extLst>
        </xdr:cNvPr>
        <xdr:cNvSpPr txBox="1"/>
      </xdr:nvSpPr>
      <xdr:spPr>
        <a:xfrm>
          <a:off x="9359411" y="6491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157643</xdr:rowOff>
    </xdr:from>
    <xdr:ext cx="534377" cy="259045"/>
    <xdr:sp macro="" textlink="">
      <xdr:nvSpPr>
        <xdr:cNvPr id="136" name="n_2mainValue【道路】&#10;一人当たり延長">
          <a:extLst>
            <a:ext uri="{FF2B5EF4-FFF2-40B4-BE49-F238E27FC236}">
              <a16:creationId xmlns:a16="http://schemas.microsoft.com/office/drawing/2014/main" id="{73C55320-1A78-42E3-9515-42991DF58203}"/>
            </a:ext>
          </a:extLst>
        </xdr:cNvPr>
        <xdr:cNvSpPr txBox="1"/>
      </xdr:nvSpPr>
      <xdr:spPr>
        <a:xfrm>
          <a:off x="8483111" y="650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139349</xdr:rowOff>
    </xdr:from>
    <xdr:ext cx="534377" cy="259045"/>
    <xdr:sp macro="" textlink="">
      <xdr:nvSpPr>
        <xdr:cNvPr id="137" name="n_3mainValue【道路】&#10;一人当たり延長">
          <a:extLst>
            <a:ext uri="{FF2B5EF4-FFF2-40B4-BE49-F238E27FC236}">
              <a16:creationId xmlns:a16="http://schemas.microsoft.com/office/drawing/2014/main" id="{31045B4E-74B3-4D29-9614-E8153DBC3DA2}"/>
            </a:ext>
          </a:extLst>
        </xdr:cNvPr>
        <xdr:cNvSpPr txBox="1"/>
      </xdr:nvSpPr>
      <xdr:spPr>
        <a:xfrm>
          <a:off x="7594111" y="6825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a:extLst>
            <a:ext uri="{FF2B5EF4-FFF2-40B4-BE49-F238E27FC236}">
              <a16:creationId xmlns:a16="http://schemas.microsoft.com/office/drawing/2014/main" id="{39E65571-FE0D-4D20-B7DC-F380D04F5ACC}"/>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a:extLst>
            <a:ext uri="{FF2B5EF4-FFF2-40B4-BE49-F238E27FC236}">
              <a16:creationId xmlns:a16="http://schemas.microsoft.com/office/drawing/2014/main" id="{C8787701-F3C8-48C7-B62A-717D7F217CF4}"/>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a:extLst>
            <a:ext uri="{FF2B5EF4-FFF2-40B4-BE49-F238E27FC236}">
              <a16:creationId xmlns:a16="http://schemas.microsoft.com/office/drawing/2014/main" id="{DE312B51-1CF9-466B-8D7B-BF1D05EE925F}"/>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a:extLst>
            <a:ext uri="{FF2B5EF4-FFF2-40B4-BE49-F238E27FC236}">
              <a16:creationId xmlns:a16="http://schemas.microsoft.com/office/drawing/2014/main" id="{C9E5F45F-4F65-4B58-833F-50C22A85C6B2}"/>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a:extLst>
            <a:ext uri="{FF2B5EF4-FFF2-40B4-BE49-F238E27FC236}">
              <a16:creationId xmlns:a16="http://schemas.microsoft.com/office/drawing/2014/main" id="{139E2AC2-3208-4AA3-86E6-6EC7B25684A8}"/>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a:extLst>
            <a:ext uri="{FF2B5EF4-FFF2-40B4-BE49-F238E27FC236}">
              <a16:creationId xmlns:a16="http://schemas.microsoft.com/office/drawing/2014/main" id="{A0163B8F-FA32-4250-931F-332EE890378C}"/>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a:extLst>
            <a:ext uri="{FF2B5EF4-FFF2-40B4-BE49-F238E27FC236}">
              <a16:creationId xmlns:a16="http://schemas.microsoft.com/office/drawing/2014/main" id="{4806CCE0-9EB0-47AA-8A2A-43AEDB00655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a:extLst>
            <a:ext uri="{FF2B5EF4-FFF2-40B4-BE49-F238E27FC236}">
              <a16:creationId xmlns:a16="http://schemas.microsoft.com/office/drawing/2014/main" id="{FC3C5BEA-9D73-40D9-9ECC-D2DF1966F728}"/>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a:extLst>
            <a:ext uri="{FF2B5EF4-FFF2-40B4-BE49-F238E27FC236}">
              <a16:creationId xmlns:a16="http://schemas.microsoft.com/office/drawing/2014/main" id="{ECF215F7-B2CD-466C-B234-39A3E7A723A5}"/>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a:extLst>
            <a:ext uri="{FF2B5EF4-FFF2-40B4-BE49-F238E27FC236}">
              <a16:creationId xmlns:a16="http://schemas.microsoft.com/office/drawing/2014/main" id="{CB325A7D-FB18-429E-BDA3-2FC997633851}"/>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a:extLst>
            <a:ext uri="{FF2B5EF4-FFF2-40B4-BE49-F238E27FC236}">
              <a16:creationId xmlns:a16="http://schemas.microsoft.com/office/drawing/2014/main" id="{EEF6212F-EF1F-4504-9AA3-D8F530F3A0EC}"/>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9" name="テキスト ボックス 148">
          <a:extLst>
            <a:ext uri="{FF2B5EF4-FFF2-40B4-BE49-F238E27FC236}">
              <a16:creationId xmlns:a16="http://schemas.microsoft.com/office/drawing/2014/main" id="{2A031474-5085-488A-AE4F-A2426F427EAE}"/>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a:extLst>
            <a:ext uri="{FF2B5EF4-FFF2-40B4-BE49-F238E27FC236}">
              <a16:creationId xmlns:a16="http://schemas.microsoft.com/office/drawing/2014/main" id="{3D76B716-6C25-4B6A-91D6-857192E38EC5}"/>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a:extLst>
            <a:ext uri="{FF2B5EF4-FFF2-40B4-BE49-F238E27FC236}">
              <a16:creationId xmlns:a16="http://schemas.microsoft.com/office/drawing/2014/main" id="{35040539-C267-4B63-8C70-8645242AB486}"/>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a:extLst>
            <a:ext uri="{FF2B5EF4-FFF2-40B4-BE49-F238E27FC236}">
              <a16:creationId xmlns:a16="http://schemas.microsoft.com/office/drawing/2014/main" id="{56A404F8-0A9C-4870-8405-7F8058D3CC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a:extLst>
            <a:ext uri="{FF2B5EF4-FFF2-40B4-BE49-F238E27FC236}">
              <a16:creationId xmlns:a16="http://schemas.microsoft.com/office/drawing/2014/main" id="{E68982C9-A56F-4F86-A3C8-9C7659970B2C}"/>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a:extLst>
            <a:ext uri="{FF2B5EF4-FFF2-40B4-BE49-F238E27FC236}">
              <a16:creationId xmlns:a16="http://schemas.microsoft.com/office/drawing/2014/main" id="{8B1ECB79-BFFD-47D9-90F0-80246BA013F2}"/>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a:extLst>
            <a:ext uri="{FF2B5EF4-FFF2-40B4-BE49-F238E27FC236}">
              <a16:creationId xmlns:a16="http://schemas.microsoft.com/office/drawing/2014/main" id="{55241732-A60E-4607-A2B5-3A6EF527E9FA}"/>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a:extLst>
            <a:ext uri="{FF2B5EF4-FFF2-40B4-BE49-F238E27FC236}">
              <a16:creationId xmlns:a16="http://schemas.microsoft.com/office/drawing/2014/main" id="{48853151-5079-4EC4-9819-B1869E7FFA88}"/>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a:extLst>
            <a:ext uri="{FF2B5EF4-FFF2-40B4-BE49-F238E27FC236}">
              <a16:creationId xmlns:a16="http://schemas.microsoft.com/office/drawing/2014/main" id="{94382270-E62B-4041-BE83-C7A1CE1B039E}"/>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a:extLst>
            <a:ext uri="{FF2B5EF4-FFF2-40B4-BE49-F238E27FC236}">
              <a16:creationId xmlns:a16="http://schemas.microsoft.com/office/drawing/2014/main" id="{F9FD00D7-BAE2-4145-AA45-174A025CB467}"/>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9" name="テキスト ボックス 158">
          <a:extLst>
            <a:ext uri="{FF2B5EF4-FFF2-40B4-BE49-F238E27FC236}">
              <a16:creationId xmlns:a16="http://schemas.microsoft.com/office/drawing/2014/main" id="{D398DEF5-B4D9-422F-8659-1D0E1FD1043E}"/>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a:extLst>
            <a:ext uri="{FF2B5EF4-FFF2-40B4-BE49-F238E27FC236}">
              <a16:creationId xmlns:a16="http://schemas.microsoft.com/office/drawing/2014/main" id="{39A7BFD2-1904-499B-8842-A3C3C7CCE8C9}"/>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1" name="テキスト ボックス 160">
          <a:extLst>
            <a:ext uri="{FF2B5EF4-FFF2-40B4-BE49-F238E27FC236}">
              <a16:creationId xmlns:a16="http://schemas.microsoft.com/office/drawing/2014/main" id="{3A05B121-1727-4421-8667-53BB46EBFA2C}"/>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橋りょう・トンネル】&#10;有形固定資産減価償却率グラフ枠">
          <a:extLst>
            <a:ext uri="{FF2B5EF4-FFF2-40B4-BE49-F238E27FC236}">
              <a16:creationId xmlns:a16="http://schemas.microsoft.com/office/drawing/2014/main" id="{04436E5E-907C-4740-BC2F-4AC4846AB9AC}"/>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57150</xdr:rowOff>
    </xdr:from>
    <xdr:to>
      <xdr:col>24</xdr:col>
      <xdr:colOff>62865</xdr:colOff>
      <xdr:row>64</xdr:row>
      <xdr:rowOff>102870</xdr:rowOff>
    </xdr:to>
    <xdr:cxnSp macro="">
      <xdr:nvCxnSpPr>
        <xdr:cNvPr id="163" name="直線コネクタ 162">
          <a:extLst>
            <a:ext uri="{FF2B5EF4-FFF2-40B4-BE49-F238E27FC236}">
              <a16:creationId xmlns:a16="http://schemas.microsoft.com/office/drawing/2014/main" id="{9A5849CF-FFCC-4A2E-9760-98C77289B6B7}"/>
            </a:ext>
          </a:extLst>
        </xdr:cNvPr>
        <xdr:cNvCxnSpPr/>
      </xdr:nvCxnSpPr>
      <xdr:spPr>
        <a:xfrm flipV="1">
          <a:off x="4634865" y="9486900"/>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64" name="【橋りょう・トンネル】&#10;有形固定資産減価償却率最小値テキスト">
          <a:extLst>
            <a:ext uri="{FF2B5EF4-FFF2-40B4-BE49-F238E27FC236}">
              <a16:creationId xmlns:a16="http://schemas.microsoft.com/office/drawing/2014/main" id="{697520B8-C713-400A-9C0B-D4C7924C747E}"/>
            </a:ext>
          </a:extLst>
        </xdr:cNvPr>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65" name="直線コネクタ 164">
          <a:extLst>
            <a:ext uri="{FF2B5EF4-FFF2-40B4-BE49-F238E27FC236}">
              <a16:creationId xmlns:a16="http://schemas.microsoft.com/office/drawing/2014/main" id="{44A24FD1-1A18-420E-A1B5-8A99C4D62B7A}"/>
            </a:ext>
          </a:extLst>
        </xdr:cNvPr>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3827</xdr:rowOff>
    </xdr:from>
    <xdr:ext cx="405111" cy="259045"/>
    <xdr:sp macro="" textlink="">
      <xdr:nvSpPr>
        <xdr:cNvPr id="166" name="【橋りょう・トンネル】&#10;有形固定資産減価償却率最大値テキスト">
          <a:extLst>
            <a:ext uri="{FF2B5EF4-FFF2-40B4-BE49-F238E27FC236}">
              <a16:creationId xmlns:a16="http://schemas.microsoft.com/office/drawing/2014/main" id="{9DD5EBFF-8229-49EF-8C38-742107DF97C4}"/>
            </a:ext>
          </a:extLst>
        </xdr:cNvPr>
        <xdr:cNvSpPr txBox="1"/>
      </xdr:nvSpPr>
      <xdr:spPr>
        <a:xfrm>
          <a:off x="4673600" y="926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57150</xdr:rowOff>
    </xdr:from>
    <xdr:to>
      <xdr:col>24</xdr:col>
      <xdr:colOff>152400</xdr:colOff>
      <xdr:row>55</xdr:row>
      <xdr:rowOff>57150</xdr:rowOff>
    </xdr:to>
    <xdr:cxnSp macro="">
      <xdr:nvCxnSpPr>
        <xdr:cNvPr id="167" name="直線コネクタ 166">
          <a:extLst>
            <a:ext uri="{FF2B5EF4-FFF2-40B4-BE49-F238E27FC236}">
              <a16:creationId xmlns:a16="http://schemas.microsoft.com/office/drawing/2014/main" id="{8F4C9DBC-C7BF-48F0-80F0-0A5E4F136072}"/>
            </a:ext>
          </a:extLst>
        </xdr:cNvPr>
        <xdr:cNvCxnSpPr/>
      </xdr:nvCxnSpPr>
      <xdr:spPr>
        <a:xfrm>
          <a:off x="4546600" y="948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113773</xdr:rowOff>
    </xdr:from>
    <xdr:ext cx="405111" cy="259045"/>
    <xdr:sp macro="" textlink="">
      <xdr:nvSpPr>
        <xdr:cNvPr id="168" name="【橋りょう・トンネル】&#10;有形固定資産減価償却率平均値テキスト">
          <a:extLst>
            <a:ext uri="{FF2B5EF4-FFF2-40B4-BE49-F238E27FC236}">
              <a16:creationId xmlns:a16="http://schemas.microsoft.com/office/drawing/2014/main" id="{6E4B67CB-BB1F-4FEF-8B8C-CFC1F5046C4B}"/>
            </a:ext>
          </a:extLst>
        </xdr:cNvPr>
        <xdr:cNvSpPr txBox="1"/>
      </xdr:nvSpPr>
      <xdr:spPr>
        <a:xfrm>
          <a:off x="4673600" y="100578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135346</xdr:rowOff>
    </xdr:from>
    <xdr:to>
      <xdr:col>24</xdr:col>
      <xdr:colOff>114300</xdr:colOff>
      <xdr:row>59</xdr:row>
      <xdr:rowOff>65496</xdr:rowOff>
    </xdr:to>
    <xdr:sp macro="" textlink="">
      <xdr:nvSpPr>
        <xdr:cNvPr id="169" name="フローチャート: 判断 168">
          <a:extLst>
            <a:ext uri="{FF2B5EF4-FFF2-40B4-BE49-F238E27FC236}">
              <a16:creationId xmlns:a16="http://schemas.microsoft.com/office/drawing/2014/main" id="{644325CB-2ED4-4C29-A832-DA2F6E58D807}"/>
            </a:ext>
          </a:extLst>
        </xdr:cNvPr>
        <xdr:cNvSpPr/>
      </xdr:nvSpPr>
      <xdr:spPr>
        <a:xfrm>
          <a:off x="45847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168003</xdr:rowOff>
    </xdr:from>
    <xdr:to>
      <xdr:col>20</xdr:col>
      <xdr:colOff>38100</xdr:colOff>
      <xdr:row>59</xdr:row>
      <xdr:rowOff>98153</xdr:rowOff>
    </xdr:to>
    <xdr:sp macro="" textlink="">
      <xdr:nvSpPr>
        <xdr:cNvPr id="170" name="フローチャート: 判断 169">
          <a:extLst>
            <a:ext uri="{FF2B5EF4-FFF2-40B4-BE49-F238E27FC236}">
              <a16:creationId xmlns:a16="http://schemas.microsoft.com/office/drawing/2014/main" id="{B556B4C6-2C7A-4213-9E3A-51DFC4B7B944}"/>
            </a:ext>
          </a:extLst>
        </xdr:cNvPr>
        <xdr:cNvSpPr/>
      </xdr:nvSpPr>
      <xdr:spPr>
        <a:xfrm>
          <a:off x="3746500" y="1011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21046</xdr:rowOff>
    </xdr:from>
    <xdr:to>
      <xdr:col>15</xdr:col>
      <xdr:colOff>101600</xdr:colOff>
      <xdr:row>59</xdr:row>
      <xdr:rowOff>122646</xdr:rowOff>
    </xdr:to>
    <xdr:sp macro="" textlink="">
      <xdr:nvSpPr>
        <xdr:cNvPr id="171" name="フローチャート: 判断 170">
          <a:extLst>
            <a:ext uri="{FF2B5EF4-FFF2-40B4-BE49-F238E27FC236}">
              <a16:creationId xmlns:a16="http://schemas.microsoft.com/office/drawing/2014/main" id="{14DA7091-47B9-47B5-9266-84BF45275EFD}"/>
            </a:ext>
          </a:extLst>
        </xdr:cNvPr>
        <xdr:cNvSpPr/>
      </xdr:nvSpPr>
      <xdr:spPr>
        <a:xfrm>
          <a:off x="2857500" y="1013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133713</xdr:rowOff>
    </xdr:from>
    <xdr:to>
      <xdr:col>10</xdr:col>
      <xdr:colOff>165100</xdr:colOff>
      <xdr:row>59</xdr:row>
      <xdr:rowOff>63863</xdr:rowOff>
    </xdr:to>
    <xdr:sp macro="" textlink="">
      <xdr:nvSpPr>
        <xdr:cNvPr id="172" name="フローチャート: 判断 171">
          <a:extLst>
            <a:ext uri="{FF2B5EF4-FFF2-40B4-BE49-F238E27FC236}">
              <a16:creationId xmlns:a16="http://schemas.microsoft.com/office/drawing/2014/main" id="{2DFFF1D7-718F-48CC-9FC6-6DF6556A3F39}"/>
            </a:ext>
          </a:extLst>
        </xdr:cNvPr>
        <xdr:cNvSpPr/>
      </xdr:nvSpPr>
      <xdr:spPr>
        <a:xfrm>
          <a:off x="1968500" y="10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58C797DD-F7AB-4C7B-9E2F-46D7552B289C}"/>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A532FCDC-5FB8-433D-9A80-B26F97D37FE5}"/>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FFA4A85E-6D02-4C87-9290-87DF8D64995B}"/>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B1271009-8E3B-477F-A332-FF999EB17EEA}"/>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E02CB040-A42C-4CC2-95B3-58AFB1E179A2}"/>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102688</xdr:rowOff>
    </xdr:from>
    <xdr:to>
      <xdr:col>24</xdr:col>
      <xdr:colOff>114300</xdr:colOff>
      <xdr:row>59</xdr:row>
      <xdr:rowOff>32838</xdr:rowOff>
    </xdr:to>
    <xdr:sp macro="" textlink="">
      <xdr:nvSpPr>
        <xdr:cNvPr id="178" name="楕円 177">
          <a:extLst>
            <a:ext uri="{FF2B5EF4-FFF2-40B4-BE49-F238E27FC236}">
              <a16:creationId xmlns:a16="http://schemas.microsoft.com/office/drawing/2014/main" id="{EC97BC41-7DF7-4812-9605-0F8AA6C1E85E}"/>
            </a:ext>
          </a:extLst>
        </xdr:cNvPr>
        <xdr:cNvSpPr/>
      </xdr:nvSpPr>
      <xdr:spPr>
        <a:xfrm>
          <a:off x="4584700" y="1004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125565</xdr:rowOff>
    </xdr:from>
    <xdr:ext cx="405111" cy="259045"/>
    <xdr:sp macro="" textlink="">
      <xdr:nvSpPr>
        <xdr:cNvPr id="179" name="【橋りょう・トンネル】&#10;有形固定資産減価償却率該当値テキスト">
          <a:extLst>
            <a:ext uri="{FF2B5EF4-FFF2-40B4-BE49-F238E27FC236}">
              <a16:creationId xmlns:a16="http://schemas.microsoft.com/office/drawing/2014/main" id="{C05184C9-DFAE-4D10-BB3C-BA66EDE25086}"/>
            </a:ext>
          </a:extLst>
        </xdr:cNvPr>
        <xdr:cNvSpPr txBox="1"/>
      </xdr:nvSpPr>
      <xdr:spPr>
        <a:xfrm>
          <a:off x="4673600" y="9898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128815</xdr:rowOff>
    </xdr:from>
    <xdr:to>
      <xdr:col>20</xdr:col>
      <xdr:colOff>38100</xdr:colOff>
      <xdr:row>59</xdr:row>
      <xdr:rowOff>58965</xdr:rowOff>
    </xdr:to>
    <xdr:sp macro="" textlink="">
      <xdr:nvSpPr>
        <xdr:cNvPr id="180" name="楕円 179">
          <a:extLst>
            <a:ext uri="{FF2B5EF4-FFF2-40B4-BE49-F238E27FC236}">
              <a16:creationId xmlns:a16="http://schemas.microsoft.com/office/drawing/2014/main" id="{4E855C95-0254-4FE4-9C5F-A636E524585A}"/>
            </a:ext>
          </a:extLst>
        </xdr:cNvPr>
        <xdr:cNvSpPr/>
      </xdr:nvSpPr>
      <xdr:spPr>
        <a:xfrm>
          <a:off x="3746500" y="1007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153488</xdr:rowOff>
    </xdr:from>
    <xdr:to>
      <xdr:col>24</xdr:col>
      <xdr:colOff>63500</xdr:colOff>
      <xdr:row>59</xdr:row>
      <xdr:rowOff>8165</xdr:rowOff>
    </xdr:to>
    <xdr:cxnSp macro="">
      <xdr:nvCxnSpPr>
        <xdr:cNvPr id="181" name="直線コネクタ 180">
          <a:extLst>
            <a:ext uri="{FF2B5EF4-FFF2-40B4-BE49-F238E27FC236}">
              <a16:creationId xmlns:a16="http://schemas.microsoft.com/office/drawing/2014/main" id="{34A757D2-4B88-4BE2-B37A-22CCEEF22E47}"/>
            </a:ext>
          </a:extLst>
        </xdr:cNvPr>
        <xdr:cNvCxnSpPr/>
      </xdr:nvCxnSpPr>
      <xdr:spPr>
        <a:xfrm flipV="1">
          <a:off x="3797300" y="10097588"/>
          <a:ext cx="8382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154940</xdr:rowOff>
    </xdr:from>
    <xdr:to>
      <xdr:col>15</xdr:col>
      <xdr:colOff>101600</xdr:colOff>
      <xdr:row>59</xdr:row>
      <xdr:rowOff>85090</xdr:rowOff>
    </xdr:to>
    <xdr:sp macro="" textlink="">
      <xdr:nvSpPr>
        <xdr:cNvPr id="182" name="楕円 181">
          <a:extLst>
            <a:ext uri="{FF2B5EF4-FFF2-40B4-BE49-F238E27FC236}">
              <a16:creationId xmlns:a16="http://schemas.microsoft.com/office/drawing/2014/main" id="{68352E16-FF92-42A2-BEED-95771C9E9ED3}"/>
            </a:ext>
          </a:extLst>
        </xdr:cNvPr>
        <xdr:cNvSpPr/>
      </xdr:nvSpPr>
      <xdr:spPr>
        <a:xfrm>
          <a:off x="285750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8165</xdr:rowOff>
    </xdr:from>
    <xdr:to>
      <xdr:col>19</xdr:col>
      <xdr:colOff>177800</xdr:colOff>
      <xdr:row>59</xdr:row>
      <xdr:rowOff>34290</xdr:rowOff>
    </xdr:to>
    <xdr:cxnSp macro="">
      <xdr:nvCxnSpPr>
        <xdr:cNvPr id="183" name="直線コネクタ 182">
          <a:extLst>
            <a:ext uri="{FF2B5EF4-FFF2-40B4-BE49-F238E27FC236}">
              <a16:creationId xmlns:a16="http://schemas.microsoft.com/office/drawing/2014/main" id="{FFA4E210-6206-4A87-B250-1F778E194D55}"/>
            </a:ext>
          </a:extLst>
        </xdr:cNvPr>
        <xdr:cNvCxnSpPr/>
      </xdr:nvCxnSpPr>
      <xdr:spPr>
        <a:xfrm flipV="1">
          <a:off x="2908300" y="10123715"/>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9616</xdr:rowOff>
    </xdr:from>
    <xdr:to>
      <xdr:col>10</xdr:col>
      <xdr:colOff>165100</xdr:colOff>
      <xdr:row>59</xdr:row>
      <xdr:rowOff>111216</xdr:rowOff>
    </xdr:to>
    <xdr:sp macro="" textlink="">
      <xdr:nvSpPr>
        <xdr:cNvPr id="184" name="楕円 183">
          <a:extLst>
            <a:ext uri="{FF2B5EF4-FFF2-40B4-BE49-F238E27FC236}">
              <a16:creationId xmlns:a16="http://schemas.microsoft.com/office/drawing/2014/main" id="{873633E4-6B41-40D5-A2B8-7025C3707B1D}"/>
            </a:ext>
          </a:extLst>
        </xdr:cNvPr>
        <xdr:cNvSpPr/>
      </xdr:nvSpPr>
      <xdr:spPr>
        <a:xfrm>
          <a:off x="1968500" y="1012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34290</xdr:rowOff>
    </xdr:from>
    <xdr:to>
      <xdr:col>15</xdr:col>
      <xdr:colOff>50800</xdr:colOff>
      <xdr:row>59</xdr:row>
      <xdr:rowOff>60416</xdr:rowOff>
    </xdr:to>
    <xdr:cxnSp macro="">
      <xdr:nvCxnSpPr>
        <xdr:cNvPr id="185" name="直線コネクタ 184">
          <a:extLst>
            <a:ext uri="{FF2B5EF4-FFF2-40B4-BE49-F238E27FC236}">
              <a16:creationId xmlns:a16="http://schemas.microsoft.com/office/drawing/2014/main" id="{D73BD550-1475-47BF-8867-9B80EE4E797E}"/>
            </a:ext>
          </a:extLst>
        </xdr:cNvPr>
        <xdr:cNvCxnSpPr/>
      </xdr:nvCxnSpPr>
      <xdr:spPr>
        <a:xfrm flipV="1">
          <a:off x="2019300" y="1014984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89280</xdr:rowOff>
    </xdr:from>
    <xdr:ext cx="405111" cy="259045"/>
    <xdr:sp macro="" textlink="">
      <xdr:nvSpPr>
        <xdr:cNvPr id="186" name="n_1aveValue【橋りょう・トンネル】&#10;有形固定資産減価償却率">
          <a:extLst>
            <a:ext uri="{FF2B5EF4-FFF2-40B4-BE49-F238E27FC236}">
              <a16:creationId xmlns:a16="http://schemas.microsoft.com/office/drawing/2014/main" id="{1BFC9A4D-37EF-4B0D-A5A7-BD0A5D8E7AE8}"/>
            </a:ext>
          </a:extLst>
        </xdr:cNvPr>
        <xdr:cNvSpPr txBox="1"/>
      </xdr:nvSpPr>
      <xdr:spPr>
        <a:xfrm>
          <a:off x="3582044" y="10204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113773</xdr:rowOff>
    </xdr:from>
    <xdr:ext cx="405111" cy="259045"/>
    <xdr:sp macro="" textlink="">
      <xdr:nvSpPr>
        <xdr:cNvPr id="187" name="n_2aveValue【橋りょう・トンネル】&#10;有形固定資産減価償却率">
          <a:extLst>
            <a:ext uri="{FF2B5EF4-FFF2-40B4-BE49-F238E27FC236}">
              <a16:creationId xmlns:a16="http://schemas.microsoft.com/office/drawing/2014/main" id="{27110D1C-C086-4551-8A00-FBA75D2AB3BB}"/>
            </a:ext>
          </a:extLst>
        </xdr:cNvPr>
        <xdr:cNvSpPr txBox="1"/>
      </xdr:nvSpPr>
      <xdr:spPr>
        <a:xfrm>
          <a:off x="2705744" y="10229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80390</xdr:rowOff>
    </xdr:from>
    <xdr:ext cx="405111" cy="259045"/>
    <xdr:sp macro="" textlink="">
      <xdr:nvSpPr>
        <xdr:cNvPr id="188" name="n_3aveValue【橋りょう・トンネル】&#10;有形固定資産減価償却率">
          <a:extLst>
            <a:ext uri="{FF2B5EF4-FFF2-40B4-BE49-F238E27FC236}">
              <a16:creationId xmlns:a16="http://schemas.microsoft.com/office/drawing/2014/main" id="{67CD100C-07E9-4A66-B67D-26CB0DC989D2}"/>
            </a:ext>
          </a:extLst>
        </xdr:cNvPr>
        <xdr:cNvSpPr txBox="1"/>
      </xdr:nvSpPr>
      <xdr:spPr>
        <a:xfrm>
          <a:off x="1816744" y="985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75492</xdr:rowOff>
    </xdr:from>
    <xdr:ext cx="405111" cy="259045"/>
    <xdr:sp macro="" textlink="">
      <xdr:nvSpPr>
        <xdr:cNvPr id="189" name="n_1mainValue【橋りょう・トンネル】&#10;有形固定資産減価償却率">
          <a:extLst>
            <a:ext uri="{FF2B5EF4-FFF2-40B4-BE49-F238E27FC236}">
              <a16:creationId xmlns:a16="http://schemas.microsoft.com/office/drawing/2014/main" id="{AF0AE2AD-6239-495B-BA1B-C1851AE396BE}"/>
            </a:ext>
          </a:extLst>
        </xdr:cNvPr>
        <xdr:cNvSpPr txBox="1"/>
      </xdr:nvSpPr>
      <xdr:spPr>
        <a:xfrm>
          <a:off x="3582044" y="9848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101617</xdr:rowOff>
    </xdr:from>
    <xdr:ext cx="405111" cy="259045"/>
    <xdr:sp macro="" textlink="">
      <xdr:nvSpPr>
        <xdr:cNvPr id="190" name="n_2mainValue【橋りょう・トンネル】&#10;有形固定資産減価償却率">
          <a:extLst>
            <a:ext uri="{FF2B5EF4-FFF2-40B4-BE49-F238E27FC236}">
              <a16:creationId xmlns:a16="http://schemas.microsoft.com/office/drawing/2014/main" id="{C892822F-3453-4998-A5EF-9F82A348F3B6}"/>
            </a:ext>
          </a:extLst>
        </xdr:cNvPr>
        <xdr:cNvSpPr txBox="1"/>
      </xdr:nvSpPr>
      <xdr:spPr>
        <a:xfrm>
          <a:off x="2705744" y="987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102343</xdr:rowOff>
    </xdr:from>
    <xdr:ext cx="405111" cy="259045"/>
    <xdr:sp macro="" textlink="">
      <xdr:nvSpPr>
        <xdr:cNvPr id="191" name="n_3mainValue【橋りょう・トンネル】&#10;有形固定資産減価償却率">
          <a:extLst>
            <a:ext uri="{FF2B5EF4-FFF2-40B4-BE49-F238E27FC236}">
              <a16:creationId xmlns:a16="http://schemas.microsoft.com/office/drawing/2014/main" id="{401718F3-3509-4307-91DC-8EDF7BC55886}"/>
            </a:ext>
          </a:extLst>
        </xdr:cNvPr>
        <xdr:cNvSpPr txBox="1"/>
      </xdr:nvSpPr>
      <xdr:spPr>
        <a:xfrm>
          <a:off x="1816744" y="10217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a:extLst>
            <a:ext uri="{FF2B5EF4-FFF2-40B4-BE49-F238E27FC236}">
              <a16:creationId xmlns:a16="http://schemas.microsoft.com/office/drawing/2014/main" id="{EE5581E7-95C9-471A-B4C7-7C00AF9F8007}"/>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a:extLst>
            <a:ext uri="{FF2B5EF4-FFF2-40B4-BE49-F238E27FC236}">
              <a16:creationId xmlns:a16="http://schemas.microsoft.com/office/drawing/2014/main" id="{8A39ED19-DEF6-4C4E-9C80-C9964976DBAB}"/>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a:extLst>
            <a:ext uri="{FF2B5EF4-FFF2-40B4-BE49-F238E27FC236}">
              <a16:creationId xmlns:a16="http://schemas.microsoft.com/office/drawing/2014/main" id="{91DF9AA8-14F7-43CA-A3FB-68BAF15BE743}"/>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a:extLst>
            <a:ext uri="{FF2B5EF4-FFF2-40B4-BE49-F238E27FC236}">
              <a16:creationId xmlns:a16="http://schemas.microsoft.com/office/drawing/2014/main" id="{A290E514-A892-4BCB-8104-65E63A873821}"/>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a:extLst>
            <a:ext uri="{FF2B5EF4-FFF2-40B4-BE49-F238E27FC236}">
              <a16:creationId xmlns:a16="http://schemas.microsoft.com/office/drawing/2014/main" id="{C938918C-49F1-45BE-8F9B-A6B9AA4ACCAC}"/>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a:extLst>
            <a:ext uri="{FF2B5EF4-FFF2-40B4-BE49-F238E27FC236}">
              <a16:creationId xmlns:a16="http://schemas.microsoft.com/office/drawing/2014/main" id="{194A294B-FC7C-420D-85CE-8862EB2153C4}"/>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a:extLst>
            <a:ext uri="{FF2B5EF4-FFF2-40B4-BE49-F238E27FC236}">
              <a16:creationId xmlns:a16="http://schemas.microsoft.com/office/drawing/2014/main" id="{345F30A0-EBF7-410B-8229-51F5E9FF742B}"/>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a:extLst>
            <a:ext uri="{FF2B5EF4-FFF2-40B4-BE49-F238E27FC236}">
              <a16:creationId xmlns:a16="http://schemas.microsoft.com/office/drawing/2014/main" id="{923C28BC-3C3D-4B26-9D63-FED5BD578D7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a:extLst>
            <a:ext uri="{FF2B5EF4-FFF2-40B4-BE49-F238E27FC236}">
              <a16:creationId xmlns:a16="http://schemas.microsoft.com/office/drawing/2014/main" id="{54417BD0-34C1-4D0F-BC91-F8A2AEA82C55}"/>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a:extLst>
            <a:ext uri="{FF2B5EF4-FFF2-40B4-BE49-F238E27FC236}">
              <a16:creationId xmlns:a16="http://schemas.microsoft.com/office/drawing/2014/main" id="{EE9E43ED-DCAF-43A5-AD66-24B9195CFA9C}"/>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2" name="直線コネクタ 201">
          <a:extLst>
            <a:ext uri="{FF2B5EF4-FFF2-40B4-BE49-F238E27FC236}">
              <a16:creationId xmlns:a16="http://schemas.microsoft.com/office/drawing/2014/main" id="{987B04AF-97AC-4767-BBA9-3358C70AAE66}"/>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3" name="テキスト ボックス 202">
          <a:extLst>
            <a:ext uri="{FF2B5EF4-FFF2-40B4-BE49-F238E27FC236}">
              <a16:creationId xmlns:a16="http://schemas.microsoft.com/office/drawing/2014/main" id="{25A4B238-4EFB-456F-BF9E-863CF9D01B48}"/>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4" name="直線コネクタ 203">
          <a:extLst>
            <a:ext uri="{FF2B5EF4-FFF2-40B4-BE49-F238E27FC236}">
              <a16:creationId xmlns:a16="http://schemas.microsoft.com/office/drawing/2014/main" id="{E39DA84F-A1EB-4F62-8204-6BCA2611308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05" name="テキスト ボックス 204">
          <a:extLst>
            <a:ext uri="{FF2B5EF4-FFF2-40B4-BE49-F238E27FC236}">
              <a16:creationId xmlns:a16="http://schemas.microsoft.com/office/drawing/2014/main" id="{A7D411D7-336E-4AA6-B0BA-40B44DA51E5C}"/>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6" name="直線コネクタ 205">
          <a:extLst>
            <a:ext uri="{FF2B5EF4-FFF2-40B4-BE49-F238E27FC236}">
              <a16:creationId xmlns:a16="http://schemas.microsoft.com/office/drawing/2014/main" id="{2290E35E-F1F7-466C-B267-4F85FD4AA7D3}"/>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07" name="テキスト ボックス 206">
          <a:extLst>
            <a:ext uri="{FF2B5EF4-FFF2-40B4-BE49-F238E27FC236}">
              <a16:creationId xmlns:a16="http://schemas.microsoft.com/office/drawing/2014/main" id="{4180BE26-8849-47C9-847E-996E61BA3D10}"/>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8" name="直線コネクタ 207">
          <a:extLst>
            <a:ext uri="{FF2B5EF4-FFF2-40B4-BE49-F238E27FC236}">
              <a16:creationId xmlns:a16="http://schemas.microsoft.com/office/drawing/2014/main" id="{53371F5B-BDE8-4A37-A670-299B350EC2FE}"/>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09" name="テキスト ボックス 208">
          <a:extLst>
            <a:ext uri="{FF2B5EF4-FFF2-40B4-BE49-F238E27FC236}">
              <a16:creationId xmlns:a16="http://schemas.microsoft.com/office/drawing/2014/main" id="{5B0647BC-9393-4513-BA3B-CFD71909D970}"/>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0" name="直線コネクタ 209">
          <a:extLst>
            <a:ext uri="{FF2B5EF4-FFF2-40B4-BE49-F238E27FC236}">
              <a16:creationId xmlns:a16="http://schemas.microsoft.com/office/drawing/2014/main" id="{ADE20C65-0143-4FAE-AC0D-64077E3FE4C9}"/>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1" name="テキスト ボックス 210">
          <a:extLst>
            <a:ext uri="{FF2B5EF4-FFF2-40B4-BE49-F238E27FC236}">
              <a16:creationId xmlns:a16="http://schemas.microsoft.com/office/drawing/2014/main" id="{C27AD04C-5A29-41D6-BCBE-6C9CB55B6B07}"/>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2" name="【橋りょう・トンネル】&#10;一人当たり有形固定資産（償却資産）額グラフ枠">
          <a:extLst>
            <a:ext uri="{FF2B5EF4-FFF2-40B4-BE49-F238E27FC236}">
              <a16:creationId xmlns:a16="http://schemas.microsoft.com/office/drawing/2014/main" id="{82D68024-137F-4C90-AC52-37D8781D0323}"/>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82102</xdr:rowOff>
    </xdr:from>
    <xdr:to>
      <xdr:col>54</xdr:col>
      <xdr:colOff>189865</xdr:colOff>
      <xdr:row>63</xdr:row>
      <xdr:rowOff>170402</xdr:rowOff>
    </xdr:to>
    <xdr:cxnSp macro="">
      <xdr:nvCxnSpPr>
        <xdr:cNvPr id="213" name="直線コネクタ 212">
          <a:extLst>
            <a:ext uri="{FF2B5EF4-FFF2-40B4-BE49-F238E27FC236}">
              <a16:creationId xmlns:a16="http://schemas.microsoft.com/office/drawing/2014/main" id="{A4A51E53-2228-4976-829A-54A39CBD4315}"/>
            </a:ext>
          </a:extLst>
        </xdr:cNvPr>
        <xdr:cNvCxnSpPr/>
      </xdr:nvCxnSpPr>
      <xdr:spPr>
        <a:xfrm flipV="1">
          <a:off x="10476865" y="9511852"/>
          <a:ext cx="0" cy="1459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2779</xdr:rowOff>
    </xdr:from>
    <xdr:ext cx="469744" cy="259045"/>
    <xdr:sp macro="" textlink="">
      <xdr:nvSpPr>
        <xdr:cNvPr id="214" name="【橋りょう・トンネル】&#10;一人当たり有形固定資産（償却資産）額最小値テキスト">
          <a:extLst>
            <a:ext uri="{FF2B5EF4-FFF2-40B4-BE49-F238E27FC236}">
              <a16:creationId xmlns:a16="http://schemas.microsoft.com/office/drawing/2014/main" id="{101F0621-E331-4610-9EA9-08D0BB0B19BF}"/>
            </a:ext>
          </a:extLst>
        </xdr:cNvPr>
        <xdr:cNvSpPr txBox="1"/>
      </xdr:nvSpPr>
      <xdr:spPr>
        <a:xfrm>
          <a:off x="10515600" y="10975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170402</xdr:rowOff>
    </xdr:from>
    <xdr:to>
      <xdr:col>55</xdr:col>
      <xdr:colOff>88900</xdr:colOff>
      <xdr:row>63</xdr:row>
      <xdr:rowOff>170402</xdr:rowOff>
    </xdr:to>
    <xdr:cxnSp macro="">
      <xdr:nvCxnSpPr>
        <xdr:cNvPr id="215" name="直線コネクタ 214">
          <a:extLst>
            <a:ext uri="{FF2B5EF4-FFF2-40B4-BE49-F238E27FC236}">
              <a16:creationId xmlns:a16="http://schemas.microsoft.com/office/drawing/2014/main" id="{47510D59-1B77-4505-9947-B78969B77CDA}"/>
            </a:ext>
          </a:extLst>
        </xdr:cNvPr>
        <xdr:cNvCxnSpPr/>
      </xdr:nvCxnSpPr>
      <xdr:spPr>
        <a:xfrm>
          <a:off x="10388600" y="10971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28779</xdr:rowOff>
    </xdr:from>
    <xdr:ext cx="690189" cy="259045"/>
    <xdr:sp macro="" textlink="">
      <xdr:nvSpPr>
        <xdr:cNvPr id="216" name="【橋りょう・トンネル】&#10;一人当たり有形固定資産（償却資産）額最大値テキスト">
          <a:extLst>
            <a:ext uri="{FF2B5EF4-FFF2-40B4-BE49-F238E27FC236}">
              <a16:creationId xmlns:a16="http://schemas.microsoft.com/office/drawing/2014/main" id="{77593C02-397D-4A73-8207-161CF1810055}"/>
            </a:ext>
          </a:extLst>
        </xdr:cNvPr>
        <xdr:cNvSpPr txBox="1"/>
      </xdr:nvSpPr>
      <xdr:spPr>
        <a:xfrm>
          <a:off x="10515600" y="92870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82102</xdr:rowOff>
    </xdr:from>
    <xdr:to>
      <xdr:col>55</xdr:col>
      <xdr:colOff>88900</xdr:colOff>
      <xdr:row>55</xdr:row>
      <xdr:rowOff>82102</xdr:rowOff>
    </xdr:to>
    <xdr:cxnSp macro="">
      <xdr:nvCxnSpPr>
        <xdr:cNvPr id="217" name="直線コネクタ 216">
          <a:extLst>
            <a:ext uri="{FF2B5EF4-FFF2-40B4-BE49-F238E27FC236}">
              <a16:creationId xmlns:a16="http://schemas.microsoft.com/office/drawing/2014/main" id="{F0BC0053-7EB4-4580-BE81-C88AF91D230C}"/>
            </a:ext>
          </a:extLst>
        </xdr:cNvPr>
        <xdr:cNvCxnSpPr/>
      </xdr:nvCxnSpPr>
      <xdr:spPr>
        <a:xfrm>
          <a:off x="10388600" y="951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145909</xdr:rowOff>
    </xdr:from>
    <xdr:ext cx="599010" cy="259045"/>
    <xdr:sp macro="" textlink="">
      <xdr:nvSpPr>
        <xdr:cNvPr id="218" name="【橋りょう・トンネル】&#10;一人当たり有形固定資産（償却資産）額平均値テキスト">
          <a:extLst>
            <a:ext uri="{FF2B5EF4-FFF2-40B4-BE49-F238E27FC236}">
              <a16:creationId xmlns:a16="http://schemas.microsoft.com/office/drawing/2014/main" id="{A5DA62C1-18A9-4695-BAB7-5B84E9A70A46}"/>
            </a:ext>
          </a:extLst>
        </xdr:cNvPr>
        <xdr:cNvSpPr txBox="1"/>
      </xdr:nvSpPr>
      <xdr:spPr>
        <a:xfrm>
          <a:off x="10515600" y="104329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123032</xdr:rowOff>
    </xdr:from>
    <xdr:to>
      <xdr:col>55</xdr:col>
      <xdr:colOff>50800</xdr:colOff>
      <xdr:row>62</xdr:row>
      <xdr:rowOff>53182</xdr:rowOff>
    </xdr:to>
    <xdr:sp macro="" textlink="">
      <xdr:nvSpPr>
        <xdr:cNvPr id="219" name="フローチャート: 判断 218">
          <a:extLst>
            <a:ext uri="{FF2B5EF4-FFF2-40B4-BE49-F238E27FC236}">
              <a16:creationId xmlns:a16="http://schemas.microsoft.com/office/drawing/2014/main" id="{C4C7DCF4-F57C-442F-9786-48A7292C9469}"/>
            </a:ext>
          </a:extLst>
        </xdr:cNvPr>
        <xdr:cNvSpPr/>
      </xdr:nvSpPr>
      <xdr:spPr>
        <a:xfrm>
          <a:off x="10426700" y="1058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137719</xdr:rowOff>
    </xdr:from>
    <xdr:to>
      <xdr:col>50</xdr:col>
      <xdr:colOff>165100</xdr:colOff>
      <xdr:row>62</xdr:row>
      <xdr:rowOff>67869</xdr:rowOff>
    </xdr:to>
    <xdr:sp macro="" textlink="">
      <xdr:nvSpPr>
        <xdr:cNvPr id="220" name="フローチャート: 判断 219">
          <a:extLst>
            <a:ext uri="{FF2B5EF4-FFF2-40B4-BE49-F238E27FC236}">
              <a16:creationId xmlns:a16="http://schemas.microsoft.com/office/drawing/2014/main" id="{7AD8B713-47E8-4FCB-8FDC-8550E2DE8FB7}"/>
            </a:ext>
          </a:extLst>
        </xdr:cNvPr>
        <xdr:cNvSpPr/>
      </xdr:nvSpPr>
      <xdr:spPr>
        <a:xfrm>
          <a:off x="9588500" y="1059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147317</xdr:rowOff>
    </xdr:from>
    <xdr:to>
      <xdr:col>46</xdr:col>
      <xdr:colOff>38100</xdr:colOff>
      <xdr:row>62</xdr:row>
      <xdr:rowOff>77467</xdr:rowOff>
    </xdr:to>
    <xdr:sp macro="" textlink="">
      <xdr:nvSpPr>
        <xdr:cNvPr id="221" name="フローチャート: 判断 220">
          <a:extLst>
            <a:ext uri="{FF2B5EF4-FFF2-40B4-BE49-F238E27FC236}">
              <a16:creationId xmlns:a16="http://schemas.microsoft.com/office/drawing/2014/main" id="{030036D5-DBE6-4F07-8901-03580C321E5C}"/>
            </a:ext>
          </a:extLst>
        </xdr:cNvPr>
        <xdr:cNvSpPr/>
      </xdr:nvSpPr>
      <xdr:spPr>
        <a:xfrm>
          <a:off x="8699500"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43093</xdr:rowOff>
    </xdr:from>
    <xdr:to>
      <xdr:col>41</xdr:col>
      <xdr:colOff>101600</xdr:colOff>
      <xdr:row>62</xdr:row>
      <xdr:rowOff>144693</xdr:rowOff>
    </xdr:to>
    <xdr:sp macro="" textlink="">
      <xdr:nvSpPr>
        <xdr:cNvPr id="222" name="フローチャート: 判断 221">
          <a:extLst>
            <a:ext uri="{FF2B5EF4-FFF2-40B4-BE49-F238E27FC236}">
              <a16:creationId xmlns:a16="http://schemas.microsoft.com/office/drawing/2014/main" id="{566E4E99-3D37-41CC-910E-72BA64FD1349}"/>
            </a:ext>
          </a:extLst>
        </xdr:cNvPr>
        <xdr:cNvSpPr/>
      </xdr:nvSpPr>
      <xdr:spPr>
        <a:xfrm>
          <a:off x="7810500" y="10672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A4758189-93E4-47CC-B793-C357C888335A}"/>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21A7780F-E84B-4CA8-8802-47814D13B20B}"/>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0722A79A-46BA-4BE1-80E1-989BC04AF8B4}"/>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707ED4DB-638C-4E70-B092-78722C0D990A}"/>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DCBA5A06-3245-4225-8EB8-D40CD6DB2292}"/>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11551</xdr:rowOff>
    </xdr:from>
    <xdr:to>
      <xdr:col>55</xdr:col>
      <xdr:colOff>50800</xdr:colOff>
      <xdr:row>62</xdr:row>
      <xdr:rowOff>113151</xdr:rowOff>
    </xdr:to>
    <xdr:sp macro="" textlink="">
      <xdr:nvSpPr>
        <xdr:cNvPr id="228" name="楕円 227">
          <a:extLst>
            <a:ext uri="{FF2B5EF4-FFF2-40B4-BE49-F238E27FC236}">
              <a16:creationId xmlns:a16="http://schemas.microsoft.com/office/drawing/2014/main" id="{76DAA145-1C98-49DA-8649-B4418AB2551A}"/>
            </a:ext>
          </a:extLst>
        </xdr:cNvPr>
        <xdr:cNvSpPr/>
      </xdr:nvSpPr>
      <xdr:spPr>
        <a:xfrm>
          <a:off x="10426700" y="10641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161428</xdr:rowOff>
    </xdr:from>
    <xdr:ext cx="599010" cy="259045"/>
    <xdr:sp macro="" textlink="">
      <xdr:nvSpPr>
        <xdr:cNvPr id="229" name="【橋りょう・トンネル】&#10;一人当たり有形固定資産（償却資産）額該当値テキスト">
          <a:extLst>
            <a:ext uri="{FF2B5EF4-FFF2-40B4-BE49-F238E27FC236}">
              <a16:creationId xmlns:a16="http://schemas.microsoft.com/office/drawing/2014/main" id="{D56A988E-ED65-4F9D-B0D6-8A5F9436CF0B}"/>
            </a:ext>
          </a:extLst>
        </xdr:cNvPr>
        <xdr:cNvSpPr txBox="1"/>
      </xdr:nvSpPr>
      <xdr:spPr>
        <a:xfrm>
          <a:off x="10515600" y="10619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17799</xdr:rowOff>
    </xdr:from>
    <xdr:to>
      <xdr:col>50</xdr:col>
      <xdr:colOff>165100</xdr:colOff>
      <xdr:row>62</xdr:row>
      <xdr:rowOff>119399</xdr:rowOff>
    </xdr:to>
    <xdr:sp macro="" textlink="">
      <xdr:nvSpPr>
        <xdr:cNvPr id="230" name="楕円 229">
          <a:extLst>
            <a:ext uri="{FF2B5EF4-FFF2-40B4-BE49-F238E27FC236}">
              <a16:creationId xmlns:a16="http://schemas.microsoft.com/office/drawing/2014/main" id="{EC7BD1C5-F4FD-4068-B192-8924F27816B6}"/>
            </a:ext>
          </a:extLst>
        </xdr:cNvPr>
        <xdr:cNvSpPr/>
      </xdr:nvSpPr>
      <xdr:spPr>
        <a:xfrm>
          <a:off x="9588500" y="10647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62351</xdr:rowOff>
    </xdr:from>
    <xdr:to>
      <xdr:col>55</xdr:col>
      <xdr:colOff>0</xdr:colOff>
      <xdr:row>62</xdr:row>
      <xdr:rowOff>68599</xdr:rowOff>
    </xdr:to>
    <xdr:cxnSp macro="">
      <xdr:nvCxnSpPr>
        <xdr:cNvPr id="231" name="直線コネクタ 230">
          <a:extLst>
            <a:ext uri="{FF2B5EF4-FFF2-40B4-BE49-F238E27FC236}">
              <a16:creationId xmlns:a16="http://schemas.microsoft.com/office/drawing/2014/main" id="{E1534FA7-F2C6-468C-BFB7-8DCF077BABAD}"/>
            </a:ext>
          </a:extLst>
        </xdr:cNvPr>
        <xdr:cNvCxnSpPr/>
      </xdr:nvCxnSpPr>
      <xdr:spPr>
        <a:xfrm flipV="1">
          <a:off x="9639300" y="10692251"/>
          <a:ext cx="838200" cy="6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23555</xdr:rowOff>
    </xdr:from>
    <xdr:to>
      <xdr:col>46</xdr:col>
      <xdr:colOff>38100</xdr:colOff>
      <xdr:row>62</xdr:row>
      <xdr:rowOff>125155</xdr:rowOff>
    </xdr:to>
    <xdr:sp macro="" textlink="">
      <xdr:nvSpPr>
        <xdr:cNvPr id="232" name="楕円 231">
          <a:extLst>
            <a:ext uri="{FF2B5EF4-FFF2-40B4-BE49-F238E27FC236}">
              <a16:creationId xmlns:a16="http://schemas.microsoft.com/office/drawing/2014/main" id="{F234B032-01A6-4A69-96CD-1CAF94B308D1}"/>
            </a:ext>
          </a:extLst>
        </xdr:cNvPr>
        <xdr:cNvSpPr/>
      </xdr:nvSpPr>
      <xdr:spPr>
        <a:xfrm>
          <a:off x="8699500" y="10653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68599</xdr:rowOff>
    </xdr:from>
    <xdr:to>
      <xdr:col>50</xdr:col>
      <xdr:colOff>114300</xdr:colOff>
      <xdr:row>62</xdr:row>
      <xdr:rowOff>74355</xdr:rowOff>
    </xdr:to>
    <xdr:cxnSp macro="">
      <xdr:nvCxnSpPr>
        <xdr:cNvPr id="233" name="直線コネクタ 232">
          <a:extLst>
            <a:ext uri="{FF2B5EF4-FFF2-40B4-BE49-F238E27FC236}">
              <a16:creationId xmlns:a16="http://schemas.microsoft.com/office/drawing/2014/main" id="{450CF22D-EF8B-4937-9F26-D67917DEC94C}"/>
            </a:ext>
          </a:extLst>
        </xdr:cNvPr>
        <xdr:cNvCxnSpPr/>
      </xdr:nvCxnSpPr>
      <xdr:spPr>
        <a:xfrm flipV="1">
          <a:off x="8750300" y="10698499"/>
          <a:ext cx="889000" cy="5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28146</xdr:rowOff>
    </xdr:from>
    <xdr:to>
      <xdr:col>41</xdr:col>
      <xdr:colOff>101600</xdr:colOff>
      <xdr:row>62</xdr:row>
      <xdr:rowOff>129746</xdr:rowOff>
    </xdr:to>
    <xdr:sp macro="" textlink="">
      <xdr:nvSpPr>
        <xdr:cNvPr id="234" name="楕円 233">
          <a:extLst>
            <a:ext uri="{FF2B5EF4-FFF2-40B4-BE49-F238E27FC236}">
              <a16:creationId xmlns:a16="http://schemas.microsoft.com/office/drawing/2014/main" id="{93B572B4-D40C-41DF-A2F5-101A8A5937DF}"/>
            </a:ext>
          </a:extLst>
        </xdr:cNvPr>
        <xdr:cNvSpPr/>
      </xdr:nvSpPr>
      <xdr:spPr>
        <a:xfrm>
          <a:off x="7810500" y="1065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74355</xdr:rowOff>
    </xdr:from>
    <xdr:to>
      <xdr:col>45</xdr:col>
      <xdr:colOff>177800</xdr:colOff>
      <xdr:row>62</xdr:row>
      <xdr:rowOff>78946</xdr:rowOff>
    </xdr:to>
    <xdr:cxnSp macro="">
      <xdr:nvCxnSpPr>
        <xdr:cNvPr id="235" name="直線コネクタ 234">
          <a:extLst>
            <a:ext uri="{FF2B5EF4-FFF2-40B4-BE49-F238E27FC236}">
              <a16:creationId xmlns:a16="http://schemas.microsoft.com/office/drawing/2014/main" id="{44B5AF70-B2C2-4961-93DF-AF9F66CEF410}"/>
            </a:ext>
          </a:extLst>
        </xdr:cNvPr>
        <xdr:cNvCxnSpPr/>
      </xdr:nvCxnSpPr>
      <xdr:spPr>
        <a:xfrm flipV="1">
          <a:off x="7861300" y="10704255"/>
          <a:ext cx="889000" cy="4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84396</xdr:rowOff>
    </xdr:from>
    <xdr:ext cx="599010" cy="259045"/>
    <xdr:sp macro="" textlink="">
      <xdr:nvSpPr>
        <xdr:cNvPr id="236" name="n_1aveValue【橋りょう・トンネル】&#10;一人当たり有形固定資産（償却資産）額">
          <a:extLst>
            <a:ext uri="{FF2B5EF4-FFF2-40B4-BE49-F238E27FC236}">
              <a16:creationId xmlns:a16="http://schemas.microsoft.com/office/drawing/2014/main" id="{6CB92C71-FE53-40CC-87AB-C1D9EA3B4815}"/>
            </a:ext>
          </a:extLst>
        </xdr:cNvPr>
        <xdr:cNvSpPr txBox="1"/>
      </xdr:nvSpPr>
      <xdr:spPr>
        <a:xfrm>
          <a:off x="9327095" y="10371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93994</xdr:rowOff>
    </xdr:from>
    <xdr:ext cx="599010" cy="259045"/>
    <xdr:sp macro="" textlink="">
      <xdr:nvSpPr>
        <xdr:cNvPr id="237" name="n_2aveValue【橋りょう・トンネル】&#10;一人当たり有形固定資産（償却資産）額">
          <a:extLst>
            <a:ext uri="{FF2B5EF4-FFF2-40B4-BE49-F238E27FC236}">
              <a16:creationId xmlns:a16="http://schemas.microsoft.com/office/drawing/2014/main" id="{50C4E6AF-04E2-4F05-9AE2-9135F589F601}"/>
            </a:ext>
          </a:extLst>
        </xdr:cNvPr>
        <xdr:cNvSpPr txBox="1"/>
      </xdr:nvSpPr>
      <xdr:spPr>
        <a:xfrm>
          <a:off x="8450795" y="10380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135820</xdr:rowOff>
    </xdr:from>
    <xdr:ext cx="599010" cy="259045"/>
    <xdr:sp macro="" textlink="">
      <xdr:nvSpPr>
        <xdr:cNvPr id="238" name="n_3aveValue【橋りょう・トンネル】&#10;一人当たり有形固定資産（償却資産）額">
          <a:extLst>
            <a:ext uri="{FF2B5EF4-FFF2-40B4-BE49-F238E27FC236}">
              <a16:creationId xmlns:a16="http://schemas.microsoft.com/office/drawing/2014/main" id="{EF381F07-10DC-471F-ABA4-30C01DB82518}"/>
            </a:ext>
          </a:extLst>
        </xdr:cNvPr>
        <xdr:cNvSpPr txBox="1"/>
      </xdr:nvSpPr>
      <xdr:spPr>
        <a:xfrm>
          <a:off x="7561795" y="10765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110526</xdr:rowOff>
    </xdr:from>
    <xdr:ext cx="599010" cy="259045"/>
    <xdr:sp macro="" textlink="">
      <xdr:nvSpPr>
        <xdr:cNvPr id="239" name="n_1mainValue【橋りょう・トンネル】&#10;一人当たり有形固定資産（償却資産）額">
          <a:extLst>
            <a:ext uri="{FF2B5EF4-FFF2-40B4-BE49-F238E27FC236}">
              <a16:creationId xmlns:a16="http://schemas.microsoft.com/office/drawing/2014/main" id="{37A531FE-8F61-49CB-B99F-CE7DBE6745C9}"/>
            </a:ext>
          </a:extLst>
        </xdr:cNvPr>
        <xdr:cNvSpPr txBox="1"/>
      </xdr:nvSpPr>
      <xdr:spPr>
        <a:xfrm>
          <a:off x="9327095" y="10740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116282</xdr:rowOff>
    </xdr:from>
    <xdr:ext cx="599010" cy="259045"/>
    <xdr:sp macro="" textlink="">
      <xdr:nvSpPr>
        <xdr:cNvPr id="240" name="n_2mainValue【橋りょう・トンネル】&#10;一人当たり有形固定資産（償却資産）額">
          <a:extLst>
            <a:ext uri="{FF2B5EF4-FFF2-40B4-BE49-F238E27FC236}">
              <a16:creationId xmlns:a16="http://schemas.microsoft.com/office/drawing/2014/main" id="{A9557BBA-6573-4318-BB40-9E5AE46B5A14}"/>
            </a:ext>
          </a:extLst>
        </xdr:cNvPr>
        <xdr:cNvSpPr txBox="1"/>
      </xdr:nvSpPr>
      <xdr:spPr>
        <a:xfrm>
          <a:off x="8450795" y="10746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146273</xdr:rowOff>
    </xdr:from>
    <xdr:ext cx="599010" cy="259045"/>
    <xdr:sp macro="" textlink="">
      <xdr:nvSpPr>
        <xdr:cNvPr id="241" name="n_3mainValue【橋りょう・トンネル】&#10;一人当たり有形固定資産（償却資産）額">
          <a:extLst>
            <a:ext uri="{FF2B5EF4-FFF2-40B4-BE49-F238E27FC236}">
              <a16:creationId xmlns:a16="http://schemas.microsoft.com/office/drawing/2014/main" id="{6F06CBDF-03C1-4CB3-8379-B708E8B6473E}"/>
            </a:ext>
          </a:extLst>
        </xdr:cNvPr>
        <xdr:cNvSpPr txBox="1"/>
      </xdr:nvSpPr>
      <xdr:spPr>
        <a:xfrm>
          <a:off x="7561795" y="10433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2" name="正方形/長方形 241">
          <a:extLst>
            <a:ext uri="{FF2B5EF4-FFF2-40B4-BE49-F238E27FC236}">
              <a16:creationId xmlns:a16="http://schemas.microsoft.com/office/drawing/2014/main" id="{F4BF82CF-63AA-433C-B05F-7936C87B4114}"/>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3" name="正方形/長方形 242">
          <a:extLst>
            <a:ext uri="{FF2B5EF4-FFF2-40B4-BE49-F238E27FC236}">
              <a16:creationId xmlns:a16="http://schemas.microsoft.com/office/drawing/2014/main" id="{B3E9B69E-A333-46DF-81E2-396A1E344237}"/>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4" name="正方形/長方形 243">
          <a:extLst>
            <a:ext uri="{FF2B5EF4-FFF2-40B4-BE49-F238E27FC236}">
              <a16:creationId xmlns:a16="http://schemas.microsoft.com/office/drawing/2014/main" id="{7587C575-BEB2-4CF1-B99B-00359D351F93}"/>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5" name="正方形/長方形 244">
          <a:extLst>
            <a:ext uri="{FF2B5EF4-FFF2-40B4-BE49-F238E27FC236}">
              <a16:creationId xmlns:a16="http://schemas.microsoft.com/office/drawing/2014/main" id="{D8959B2E-1FE1-4493-B7EA-1E2D718C4703}"/>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6" name="正方形/長方形 245">
          <a:extLst>
            <a:ext uri="{FF2B5EF4-FFF2-40B4-BE49-F238E27FC236}">
              <a16:creationId xmlns:a16="http://schemas.microsoft.com/office/drawing/2014/main" id="{B7C6AB13-5061-455A-A607-2B2E25CC1088}"/>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7" name="正方形/長方形 246">
          <a:extLst>
            <a:ext uri="{FF2B5EF4-FFF2-40B4-BE49-F238E27FC236}">
              <a16:creationId xmlns:a16="http://schemas.microsoft.com/office/drawing/2014/main" id="{E1454330-040E-4F02-9EBE-230587EE9A81}"/>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8" name="正方形/長方形 247">
          <a:extLst>
            <a:ext uri="{FF2B5EF4-FFF2-40B4-BE49-F238E27FC236}">
              <a16:creationId xmlns:a16="http://schemas.microsoft.com/office/drawing/2014/main" id="{FF3ED599-CFF4-432E-A924-B2022CE51074}"/>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9" name="正方形/長方形 248">
          <a:extLst>
            <a:ext uri="{FF2B5EF4-FFF2-40B4-BE49-F238E27FC236}">
              <a16:creationId xmlns:a16="http://schemas.microsoft.com/office/drawing/2014/main" id="{A643837E-490C-4B8B-9963-7283E5CC72C9}"/>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0" name="テキスト ボックス 249">
          <a:extLst>
            <a:ext uri="{FF2B5EF4-FFF2-40B4-BE49-F238E27FC236}">
              <a16:creationId xmlns:a16="http://schemas.microsoft.com/office/drawing/2014/main" id="{22E5C8F4-E4B8-4E40-A8B4-046E19EC34D1}"/>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1" name="直線コネクタ 250">
          <a:extLst>
            <a:ext uri="{FF2B5EF4-FFF2-40B4-BE49-F238E27FC236}">
              <a16:creationId xmlns:a16="http://schemas.microsoft.com/office/drawing/2014/main" id="{AA0858A1-DDCB-4306-99F9-7B047F0C7E01}"/>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2" name="テキスト ボックス 251">
          <a:extLst>
            <a:ext uri="{FF2B5EF4-FFF2-40B4-BE49-F238E27FC236}">
              <a16:creationId xmlns:a16="http://schemas.microsoft.com/office/drawing/2014/main" id="{7C2ADF85-23C9-4229-A8FA-EBC447F9FE09}"/>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3" name="直線コネクタ 252">
          <a:extLst>
            <a:ext uri="{FF2B5EF4-FFF2-40B4-BE49-F238E27FC236}">
              <a16:creationId xmlns:a16="http://schemas.microsoft.com/office/drawing/2014/main" id="{BFF7C0B1-D7A2-4512-8B6F-0A3E3B4A2FC5}"/>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4" name="テキスト ボックス 253">
          <a:extLst>
            <a:ext uri="{FF2B5EF4-FFF2-40B4-BE49-F238E27FC236}">
              <a16:creationId xmlns:a16="http://schemas.microsoft.com/office/drawing/2014/main" id="{C9658CCE-0194-4C33-8546-755757E3F1EA}"/>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5" name="直線コネクタ 254">
          <a:extLst>
            <a:ext uri="{FF2B5EF4-FFF2-40B4-BE49-F238E27FC236}">
              <a16:creationId xmlns:a16="http://schemas.microsoft.com/office/drawing/2014/main" id="{7A16373D-9B12-4C64-82ED-A0E304FFFF7E}"/>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6" name="テキスト ボックス 255">
          <a:extLst>
            <a:ext uri="{FF2B5EF4-FFF2-40B4-BE49-F238E27FC236}">
              <a16:creationId xmlns:a16="http://schemas.microsoft.com/office/drawing/2014/main" id="{1D4E89F1-2A65-44E0-9137-EF33CD385908}"/>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7" name="直線コネクタ 256">
          <a:extLst>
            <a:ext uri="{FF2B5EF4-FFF2-40B4-BE49-F238E27FC236}">
              <a16:creationId xmlns:a16="http://schemas.microsoft.com/office/drawing/2014/main" id="{1A5332F4-4EE4-4519-8D80-B14214159054}"/>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8" name="テキスト ボックス 257">
          <a:extLst>
            <a:ext uri="{FF2B5EF4-FFF2-40B4-BE49-F238E27FC236}">
              <a16:creationId xmlns:a16="http://schemas.microsoft.com/office/drawing/2014/main" id="{02FA0BB3-CA01-4B6E-BC9E-86F3BB525FAC}"/>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9" name="直線コネクタ 258">
          <a:extLst>
            <a:ext uri="{FF2B5EF4-FFF2-40B4-BE49-F238E27FC236}">
              <a16:creationId xmlns:a16="http://schemas.microsoft.com/office/drawing/2014/main" id="{4A55452C-728C-4878-A105-CEE0971B997D}"/>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0" name="テキスト ボックス 259">
          <a:extLst>
            <a:ext uri="{FF2B5EF4-FFF2-40B4-BE49-F238E27FC236}">
              <a16:creationId xmlns:a16="http://schemas.microsoft.com/office/drawing/2014/main" id="{F9D6039F-3539-452B-BE86-EFBA3716CCB1}"/>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1" name="直線コネクタ 260">
          <a:extLst>
            <a:ext uri="{FF2B5EF4-FFF2-40B4-BE49-F238E27FC236}">
              <a16:creationId xmlns:a16="http://schemas.microsoft.com/office/drawing/2014/main" id="{65D928EF-6B42-4863-B9F5-146EA09155D8}"/>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2" name="テキスト ボックス 261">
          <a:extLst>
            <a:ext uri="{FF2B5EF4-FFF2-40B4-BE49-F238E27FC236}">
              <a16:creationId xmlns:a16="http://schemas.microsoft.com/office/drawing/2014/main" id="{9383E73F-F469-4F16-8F30-67B706EAF541}"/>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3" name="直線コネクタ 262">
          <a:extLst>
            <a:ext uri="{FF2B5EF4-FFF2-40B4-BE49-F238E27FC236}">
              <a16:creationId xmlns:a16="http://schemas.microsoft.com/office/drawing/2014/main" id="{E2D7A6FE-9346-4D03-985A-2C97200D95BD}"/>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4" name="テキスト ボックス 263">
          <a:extLst>
            <a:ext uri="{FF2B5EF4-FFF2-40B4-BE49-F238E27FC236}">
              <a16:creationId xmlns:a16="http://schemas.microsoft.com/office/drawing/2014/main" id="{BAFB4407-7BA4-478B-902B-7FB3C5C1F40C}"/>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5" name="【公営住宅】&#10;有形固定資産減価償却率グラフ枠">
          <a:extLst>
            <a:ext uri="{FF2B5EF4-FFF2-40B4-BE49-F238E27FC236}">
              <a16:creationId xmlns:a16="http://schemas.microsoft.com/office/drawing/2014/main" id="{E07BD433-51B1-46A0-8429-F5E76D9155F9}"/>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135255</xdr:rowOff>
    </xdr:from>
    <xdr:to>
      <xdr:col>24</xdr:col>
      <xdr:colOff>62865</xdr:colOff>
      <xdr:row>85</xdr:row>
      <xdr:rowOff>78105</xdr:rowOff>
    </xdr:to>
    <xdr:cxnSp macro="">
      <xdr:nvCxnSpPr>
        <xdr:cNvPr id="266" name="直線コネクタ 265">
          <a:extLst>
            <a:ext uri="{FF2B5EF4-FFF2-40B4-BE49-F238E27FC236}">
              <a16:creationId xmlns:a16="http://schemas.microsoft.com/office/drawing/2014/main" id="{2BBBFAB7-240E-4052-A8F6-70A23B074E43}"/>
            </a:ext>
          </a:extLst>
        </xdr:cNvPr>
        <xdr:cNvCxnSpPr/>
      </xdr:nvCxnSpPr>
      <xdr:spPr>
        <a:xfrm flipV="1">
          <a:off x="4634865" y="13336905"/>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81932</xdr:rowOff>
    </xdr:from>
    <xdr:ext cx="405111" cy="259045"/>
    <xdr:sp macro="" textlink="">
      <xdr:nvSpPr>
        <xdr:cNvPr id="267" name="【公営住宅】&#10;有形固定資産減価償却率最小値テキスト">
          <a:extLst>
            <a:ext uri="{FF2B5EF4-FFF2-40B4-BE49-F238E27FC236}">
              <a16:creationId xmlns:a16="http://schemas.microsoft.com/office/drawing/2014/main" id="{8AB6FCC2-99B0-4C04-A4C6-313008741EFD}"/>
            </a:ext>
          </a:extLst>
        </xdr:cNvPr>
        <xdr:cNvSpPr txBox="1"/>
      </xdr:nvSpPr>
      <xdr:spPr>
        <a:xfrm>
          <a:off x="4673600" y="1465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78105</xdr:rowOff>
    </xdr:from>
    <xdr:to>
      <xdr:col>24</xdr:col>
      <xdr:colOff>152400</xdr:colOff>
      <xdr:row>85</xdr:row>
      <xdr:rowOff>78105</xdr:rowOff>
    </xdr:to>
    <xdr:cxnSp macro="">
      <xdr:nvCxnSpPr>
        <xdr:cNvPr id="268" name="直線コネクタ 267">
          <a:extLst>
            <a:ext uri="{FF2B5EF4-FFF2-40B4-BE49-F238E27FC236}">
              <a16:creationId xmlns:a16="http://schemas.microsoft.com/office/drawing/2014/main" id="{677FF56E-6932-42F0-8E96-D2E38A293427}"/>
            </a:ext>
          </a:extLst>
        </xdr:cNvPr>
        <xdr:cNvCxnSpPr/>
      </xdr:nvCxnSpPr>
      <xdr:spPr>
        <a:xfrm>
          <a:off x="4546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81932</xdr:rowOff>
    </xdr:from>
    <xdr:ext cx="405111" cy="259045"/>
    <xdr:sp macro="" textlink="">
      <xdr:nvSpPr>
        <xdr:cNvPr id="269" name="【公営住宅】&#10;有形固定資産減価償却率最大値テキスト">
          <a:extLst>
            <a:ext uri="{FF2B5EF4-FFF2-40B4-BE49-F238E27FC236}">
              <a16:creationId xmlns:a16="http://schemas.microsoft.com/office/drawing/2014/main" id="{F89FF3C8-3240-4CAF-A932-480FD1B78ADC}"/>
            </a:ext>
          </a:extLst>
        </xdr:cNvPr>
        <xdr:cNvSpPr txBox="1"/>
      </xdr:nvSpPr>
      <xdr:spPr>
        <a:xfrm>
          <a:off x="4673600" y="1311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135255</xdr:rowOff>
    </xdr:from>
    <xdr:to>
      <xdr:col>24</xdr:col>
      <xdr:colOff>152400</xdr:colOff>
      <xdr:row>77</xdr:row>
      <xdr:rowOff>135255</xdr:rowOff>
    </xdr:to>
    <xdr:cxnSp macro="">
      <xdr:nvCxnSpPr>
        <xdr:cNvPr id="270" name="直線コネクタ 269">
          <a:extLst>
            <a:ext uri="{FF2B5EF4-FFF2-40B4-BE49-F238E27FC236}">
              <a16:creationId xmlns:a16="http://schemas.microsoft.com/office/drawing/2014/main" id="{A42C18FC-0A86-4D3A-B382-2AECEAC4768F}"/>
            </a:ext>
          </a:extLst>
        </xdr:cNvPr>
        <xdr:cNvCxnSpPr/>
      </xdr:nvCxnSpPr>
      <xdr:spPr>
        <a:xfrm>
          <a:off x="4546600" y="1333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26688</xdr:rowOff>
    </xdr:from>
    <xdr:ext cx="405111" cy="259045"/>
    <xdr:sp macro="" textlink="">
      <xdr:nvSpPr>
        <xdr:cNvPr id="271" name="【公営住宅】&#10;有形固定資産減価償却率平均値テキスト">
          <a:extLst>
            <a:ext uri="{FF2B5EF4-FFF2-40B4-BE49-F238E27FC236}">
              <a16:creationId xmlns:a16="http://schemas.microsoft.com/office/drawing/2014/main" id="{9ED63725-27C6-4775-9113-19348366EFEC}"/>
            </a:ext>
          </a:extLst>
        </xdr:cNvPr>
        <xdr:cNvSpPr txBox="1"/>
      </xdr:nvSpPr>
      <xdr:spPr>
        <a:xfrm>
          <a:off x="4673600" y="139141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48261</xdr:rowOff>
    </xdr:from>
    <xdr:to>
      <xdr:col>24</xdr:col>
      <xdr:colOff>114300</xdr:colOff>
      <xdr:row>81</xdr:row>
      <xdr:rowOff>149861</xdr:rowOff>
    </xdr:to>
    <xdr:sp macro="" textlink="">
      <xdr:nvSpPr>
        <xdr:cNvPr id="272" name="フローチャート: 判断 271">
          <a:extLst>
            <a:ext uri="{FF2B5EF4-FFF2-40B4-BE49-F238E27FC236}">
              <a16:creationId xmlns:a16="http://schemas.microsoft.com/office/drawing/2014/main" id="{BCD24A1F-4FBC-43C5-A4BA-71A80550088C}"/>
            </a:ext>
          </a:extLst>
        </xdr:cNvPr>
        <xdr:cNvSpPr/>
      </xdr:nvSpPr>
      <xdr:spPr>
        <a:xfrm>
          <a:off x="45847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61595</xdr:rowOff>
    </xdr:from>
    <xdr:to>
      <xdr:col>20</xdr:col>
      <xdr:colOff>38100</xdr:colOff>
      <xdr:row>81</xdr:row>
      <xdr:rowOff>163195</xdr:rowOff>
    </xdr:to>
    <xdr:sp macro="" textlink="">
      <xdr:nvSpPr>
        <xdr:cNvPr id="273" name="フローチャート: 判断 272">
          <a:extLst>
            <a:ext uri="{FF2B5EF4-FFF2-40B4-BE49-F238E27FC236}">
              <a16:creationId xmlns:a16="http://schemas.microsoft.com/office/drawing/2014/main" id="{16B9B4B6-355B-4B19-9598-404012E530FD}"/>
            </a:ext>
          </a:extLst>
        </xdr:cNvPr>
        <xdr:cNvSpPr/>
      </xdr:nvSpPr>
      <xdr:spPr>
        <a:xfrm>
          <a:off x="3746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90170</xdr:rowOff>
    </xdr:from>
    <xdr:to>
      <xdr:col>15</xdr:col>
      <xdr:colOff>101600</xdr:colOff>
      <xdr:row>82</xdr:row>
      <xdr:rowOff>20320</xdr:rowOff>
    </xdr:to>
    <xdr:sp macro="" textlink="">
      <xdr:nvSpPr>
        <xdr:cNvPr id="274" name="フローチャート: 判断 273">
          <a:extLst>
            <a:ext uri="{FF2B5EF4-FFF2-40B4-BE49-F238E27FC236}">
              <a16:creationId xmlns:a16="http://schemas.microsoft.com/office/drawing/2014/main" id="{9D6D8264-65D3-464B-A78D-DCA1864A6AFF}"/>
            </a:ext>
          </a:extLst>
        </xdr:cNvPr>
        <xdr:cNvSpPr/>
      </xdr:nvSpPr>
      <xdr:spPr>
        <a:xfrm>
          <a:off x="2857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120650</xdr:rowOff>
    </xdr:from>
    <xdr:to>
      <xdr:col>10</xdr:col>
      <xdr:colOff>165100</xdr:colOff>
      <xdr:row>82</xdr:row>
      <xdr:rowOff>50800</xdr:rowOff>
    </xdr:to>
    <xdr:sp macro="" textlink="">
      <xdr:nvSpPr>
        <xdr:cNvPr id="275" name="フローチャート: 判断 274">
          <a:extLst>
            <a:ext uri="{FF2B5EF4-FFF2-40B4-BE49-F238E27FC236}">
              <a16:creationId xmlns:a16="http://schemas.microsoft.com/office/drawing/2014/main" id="{E6427AEF-CF32-47CC-B03A-257FF2BF93A4}"/>
            </a:ext>
          </a:extLst>
        </xdr:cNvPr>
        <xdr:cNvSpPr/>
      </xdr:nvSpPr>
      <xdr:spPr>
        <a:xfrm>
          <a:off x="1968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FD9D6573-9129-4C51-8951-CBE214D951DD}"/>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35351F44-05C6-4263-945A-45AE89C285D7}"/>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8460F465-1492-4AB6-BAC7-5EC6596401FD}"/>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922CE425-408C-4C38-A5AD-28B2C854DF3C}"/>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id="{DE5BDE0D-2EFB-4F6C-AD4F-E2B9CBDB9451}"/>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143511</xdr:rowOff>
    </xdr:from>
    <xdr:to>
      <xdr:col>24</xdr:col>
      <xdr:colOff>114300</xdr:colOff>
      <xdr:row>80</xdr:row>
      <xdr:rowOff>73661</xdr:rowOff>
    </xdr:to>
    <xdr:sp macro="" textlink="">
      <xdr:nvSpPr>
        <xdr:cNvPr id="281" name="楕円 280">
          <a:extLst>
            <a:ext uri="{FF2B5EF4-FFF2-40B4-BE49-F238E27FC236}">
              <a16:creationId xmlns:a16="http://schemas.microsoft.com/office/drawing/2014/main" id="{7AAF0BD1-7326-498F-9897-CE377EE51A13}"/>
            </a:ext>
          </a:extLst>
        </xdr:cNvPr>
        <xdr:cNvSpPr/>
      </xdr:nvSpPr>
      <xdr:spPr>
        <a:xfrm>
          <a:off x="4584700" y="1368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166388</xdr:rowOff>
    </xdr:from>
    <xdr:ext cx="405111" cy="259045"/>
    <xdr:sp macro="" textlink="">
      <xdr:nvSpPr>
        <xdr:cNvPr id="282" name="【公営住宅】&#10;有形固定資産減価償却率該当値テキスト">
          <a:extLst>
            <a:ext uri="{FF2B5EF4-FFF2-40B4-BE49-F238E27FC236}">
              <a16:creationId xmlns:a16="http://schemas.microsoft.com/office/drawing/2014/main" id="{D22F865A-D6F2-4907-B767-2EDCE04035A4}"/>
            </a:ext>
          </a:extLst>
        </xdr:cNvPr>
        <xdr:cNvSpPr txBox="1"/>
      </xdr:nvSpPr>
      <xdr:spPr>
        <a:xfrm>
          <a:off x="4673600" y="1353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6350</xdr:rowOff>
    </xdr:from>
    <xdr:to>
      <xdr:col>20</xdr:col>
      <xdr:colOff>38100</xdr:colOff>
      <xdr:row>80</xdr:row>
      <xdr:rowOff>107950</xdr:rowOff>
    </xdr:to>
    <xdr:sp macro="" textlink="">
      <xdr:nvSpPr>
        <xdr:cNvPr id="283" name="楕円 282">
          <a:extLst>
            <a:ext uri="{FF2B5EF4-FFF2-40B4-BE49-F238E27FC236}">
              <a16:creationId xmlns:a16="http://schemas.microsoft.com/office/drawing/2014/main" id="{DFEC9488-57EF-4E2A-8A73-81A4EBEDBA76}"/>
            </a:ext>
          </a:extLst>
        </xdr:cNvPr>
        <xdr:cNvSpPr/>
      </xdr:nvSpPr>
      <xdr:spPr>
        <a:xfrm>
          <a:off x="3746500" y="1372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22861</xdr:rowOff>
    </xdr:from>
    <xdr:to>
      <xdr:col>24</xdr:col>
      <xdr:colOff>63500</xdr:colOff>
      <xdr:row>80</xdr:row>
      <xdr:rowOff>57150</xdr:rowOff>
    </xdr:to>
    <xdr:cxnSp macro="">
      <xdr:nvCxnSpPr>
        <xdr:cNvPr id="284" name="直線コネクタ 283">
          <a:extLst>
            <a:ext uri="{FF2B5EF4-FFF2-40B4-BE49-F238E27FC236}">
              <a16:creationId xmlns:a16="http://schemas.microsoft.com/office/drawing/2014/main" id="{84B7599E-529A-46FF-8454-DB908EA719DB}"/>
            </a:ext>
          </a:extLst>
        </xdr:cNvPr>
        <xdr:cNvCxnSpPr/>
      </xdr:nvCxnSpPr>
      <xdr:spPr>
        <a:xfrm flipV="1">
          <a:off x="3797300" y="13738861"/>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40639</xdr:rowOff>
    </xdr:from>
    <xdr:to>
      <xdr:col>15</xdr:col>
      <xdr:colOff>101600</xdr:colOff>
      <xdr:row>80</xdr:row>
      <xdr:rowOff>142239</xdr:rowOff>
    </xdr:to>
    <xdr:sp macro="" textlink="">
      <xdr:nvSpPr>
        <xdr:cNvPr id="285" name="楕円 284">
          <a:extLst>
            <a:ext uri="{FF2B5EF4-FFF2-40B4-BE49-F238E27FC236}">
              <a16:creationId xmlns:a16="http://schemas.microsoft.com/office/drawing/2014/main" id="{63950838-E5D8-4D25-92BC-3A5A4762F6C5}"/>
            </a:ext>
          </a:extLst>
        </xdr:cNvPr>
        <xdr:cNvSpPr/>
      </xdr:nvSpPr>
      <xdr:spPr>
        <a:xfrm>
          <a:off x="2857500" y="1375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57150</xdr:rowOff>
    </xdr:from>
    <xdr:to>
      <xdr:col>19</xdr:col>
      <xdr:colOff>177800</xdr:colOff>
      <xdr:row>80</xdr:row>
      <xdr:rowOff>91439</xdr:rowOff>
    </xdr:to>
    <xdr:cxnSp macro="">
      <xdr:nvCxnSpPr>
        <xdr:cNvPr id="286" name="直線コネクタ 285">
          <a:extLst>
            <a:ext uri="{FF2B5EF4-FFF2-40B4-BE49-F238E27FC236}">
              <a16:creationId xmlns:a16="http://schemas.microsoft.com/office/drawing/2014/main" id="{1B05C410-FAB8-4502-8631-3710C437EDBC}"/>
            </a:ext>
          </a:extLst>
        </xdr:cNvPr>
        <xdr:cNvCxnSpPr/>
      </xdr:nvCxnSpPr>
      <xdr:spPr>
        <a:xfrm flipV="1">
          <a:off x="2908300" y="1377315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82550</xdr:rowOff>
    </xdr:from>
    <xdr:to>
      <xdr:col>10</xdr:col>
      <xdr:colOff>165100</xdr:colOff>
      <xdr:row>81</xdr:row>
      <xdr:rowOff>12700</xdr:rowOff>
    </xdr:to>
    <xdr:sp macro="" textlink="">
      <xdr:nvSpPr>
        <xdr:cNvPr id="287" name="楕円 286">
          <a:extLst>
            <a:ext uri="{FF2B5EF4-FFF2-40B4-BE49-F238E27FC236}">
              <a16:creationId xmlns:a16="http://schemas.microsoft.com/office/drawing/2014/main" id="{5562CE76-5DD8-45CD-9508-8850FE3A5613}"/>
            </a:ext>
          </a:extLst>
        </xdr:cNvPr>
        <xdr:cNvSpPr/>
      </xdr:nvSpPr>
      <xdr:spPr>
        <a:xfrm>
          <a:off x="1968500" y="1379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91439</xdr:rowOff>
    </xdr:from>
    <xdr:to>
      <xdr:col>15</xdr:col>
      <xdr:colOff>50800</xdr:colOff>
      <xdr:row>80</xdr:row>
      <xdr:rowOff>133350</xdr:rowOff>
    </xdr:to>
    <xdr:cxnSp macro="">
      <xdr:nvCxnSpPr>
        <xdr:cNvPr id="288" name="直線コネクタ 287">
          <a:extLst>
            <a:ext uri="{FF2B5EF4-FFF2-40B4-BE49-F238E27FC236}">
              <a16:creationId xmlns:a16="http://schemas.microsoft.com/office/drawing/2014/main" id="{7B65EC8D-D2A8-4B19-82C7-B6DC9737DD22}"/>
            </a:ext>
          </a:extLst>
        </xdr:cNvPr>
        <xdr:cNvCxnSpPr/>
      </xdr:nvCxnSpPr>
      <xdr:spPr>
        <a:xfrm flipV="1">
          <a:off x="2019300" y="1380743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154322</xdr:rowOff>
    </xdr:from>
    <xdr:ext cx="405111" cy="259045"/>
    <xdr:sp macro="" textlink="">
      <xdr:nvSpPr>
        <xdr:cNvPr id="289" name="n_1aveValue【公営住宅】&#10;有形固定資産減価償却率">
          <a:extLst>
            <a:ext uri="{FF2B5EF4-FFF2-40B4-BE49-F238E27FC236}">
              <a16:creationId xmlns:a16="http://schemas.microsoft.com/office/drawing/2014/main" id="{C058639B-BBA4-4196-82EE-E469C445397C}"/>
            </a:ext>
          </a:extLst>
        </xdr:cNvPr>
        <xdr:cNvSpPr txBox="1"/>
      </xdr:nvSpPr>
      <xdr:spPr>
        <a:xfrm>
          <a:off x="3582044" y="1404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11447</xdr:rowOff>
    </xdr:from>
    <xdr:ext cx="405111" cy="259045"/>
    <xdr:sp macro="" textlink="">
      <xdr:nvSpPr>
        <xdr:cNvPr id="290" name="n_2aveValue【公営住宅】&#10;有形固定資産減価償却率">
          <a:extLst>
            <a:ext uri="{FF2B5EF4-FFF2-40B4-BE49-F238E27FC236}">
              <a16:creationId xmlns:a16="http://schemas.microsoft.com/office/drawing/2014/main" id="{0B82F4C1-8ACE-4BCD-9EBA-1FB0507E41A2}"/>
            </a:ext>
          </a:extLst>
        </xdr:cNvPr>
        <xdr:cNvSpPr txBox="1"/>
      </xdr:nvSpPr>
      <xdr:spPr>
        <a:xfrm>
          <a:off x="2705744" y="1407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41927</xdr:rowOff>
    </xdr:from>
    <xdr:ext cx="405111" cy="259045"/>
    <xdr:sp macro="" textlink="">
      <xdr:nvSpPr>
        <xdr:cNvPr id="291" name="n_3aveValue【公営住宅】&#10;有形固定資産減価償却率">
          <a:extLst>
            <a:ext uri="{FF2B5EF4-FFF2-40B4-BE49-F238E27FC236}">
              <a16:creationId xmlns:a16="http://schemas.microsoft.com/office/drawing/2014/main" id="{10BE5385-D3B3-4B54-A1F7-F15AEE5B9FA1}"/>
            </a:ext>
          </a:extLst>
        </xdr:cNvPr>
        <xdr:cNvSpPr txBox="1"/>
      </xdr:nvSpPr>
      <xdr:spPr>
        <a:xfrm>
          <a:off x="1816744" y="1410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124477</xdr:rowOff>
    </xdr:from>
    <xdr:ext cx="405111" cy="259045"/>
    <xdr:sp macro="" textlink="">
      <xdr:nvSpPr>
        <xdr:cNvPr id="292" name="n_1mainValue【公営住宅】&#10;有形固定資産減価償却率">
          <a:extLst>
            <a:ext uri="{FF2B5EF4-FFF2-40B4-BE49-F238E27FC236}">
              <a16:creationId xmlns:a16="http://schemas.microsoft.com/office/drawing/2014/main" id="{B0E96276-B4B1-4E30-86DA-C7F694D37AA1}"/>
            </a:ext>
          </a:extLst>
        </xdr:cNvPr>
        <xdr:cNvSpPr txBox="1"/>
      </xdr:nvSpPr>
      <xdr:spPr>
        <a:xfrm>
          <a:off x="3582044" y="1349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158766</xdr:rowOff>
    </xdr:from>
    <xdr:ext cx="405111" cy="259045"/>
    <xdr:sp macro="" textlink="">
      <xdr:nvSpPr>
        <xdr:cNvPr id="293" name="n_2mainValue【公営住宅】&#10;有形固定資産減価償却率">
          <a:extLst>
            <a:ext uri="{FF2B5EF4-FFF2-40B4-BE49-F238E27FC236}">
              <a16:creationId xmlns:a16="http://schemas.microsoft.com/office/drawing/2014/main" id="{221F2028-DE02-436B-BD54-FD5F58242225}"/>
            </a:ext>
          </a:extLst>
        </xdr:cNvPr>
        <xdr:cNvSpPr txBox="1"/>
      </xdr:nvSpPr>
      <xdr:spPr>
        <a:xfrm>
          <a:off x="2705744" y="13531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29227</xdr:rowOff>
    </xdr:from>
    <xdr:ext cx="405111" cy="259045"/>
    <xdr:sp macro="" textlink="">
      <xdr:nvSpPr>
        <xdr:cNvPr id="294" name="n_3mainValue【公営住宅】&#10;有形固定資産減価償却率">
          <a:extLst>
            <a:ext uri="{FF2B5EF4-FFF2-40B4-BE49-F238E27FC236}">
              <a16:creationId xmlns:a16="http://schemas.microsoft.com/office/drawing/2014/main" id="{E0B5F9AD-1E0D-4EEB-8BAC-C1254862A731}"/>
            </a:ext>
          </a:extLst>
        </xdr:cNvPr>
        <xdr:cNvSpPr txBox="1"/>
      </xdr:nvSpPr>
      <xdr:spPr>
        <a:xfrm>
          <a:off x="1816744" y="1357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5" name="正方形/長方形 294">
          <a:extLst>
            <a:ext uri="{FF2B5EF4-FFF2-40B4-BE49-F238E27FC236}">
              <a16:creationId xmlns:a16="http://schemas.microsoft.com/office/drawing/2014/main" id="{56641968-0D05-4A3E-A84E-F09579A908F8}"/>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6" name="正方形/長方形 295">
          <a:extLst>
            <a:ext uri="{FF2B5EF4-FFF2-40B4-BE49-F238E27FC236}">
              <a16:creationId xmlns:a16="http://schemas.microsoft.com/office/drawing/2014/main" id="{76B9D832-7D85-4A60-A66F-E3E27BE541B2}"/>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7" name="正方形/長方形 296">
          <a:extLst>
            <a:ext uri="{FF2B5EF4-FFF2-40B4-BE49-F238E27FC236}">
              <a16:creationId xmlns:a16="http://schemas.microsoft.com/office/drawing/2014/main" id="{28E7078C-11A3-4A3D-99F9-68637126B3FF}"/>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8" name="正方形/長方形 297">
          <a:extLst>
            <a:ext uri="{FF2B5EF4-FFF2-40B4-BE49-F238E27FC236}">
              <a16:creationId xmlns:a16="http://schemas.microsoft.com/office/drawing/2014/main" id="{6374BD1E-D899-46AC-812F-FD9F45F1D213}"/>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9" name="正方形/長方形 298">
          <a:extLst>
            <a:ext uri="{FF2B5EF4-FFF2-40B4-BE49-F238E27FC236}">
              <a16:creationId xmlns:a16="http://schemas.microsoft.com/office/drawing/2014/main" id="{433D863F-AB56-4501-A460-D31E561AD286}"/>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0" name="正方形/長方形 299">
          <a:extLst>
            <a:ext uri="{FF2B5EF4-FFF2-40B4-BE49-F238E27FC236}">
              <a16:creationId xmlns:a16="http://schemas.microsoft.com/office/drawing/2014/main" id="{3E6E7690-48F5-4204-A303-0C32D0E2464E}"/>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1" name="正方形/長方形 300">
          <a:extLst>
            <a:ext uri="{FF2B5EF4-FFF2-40B4-BE49-F238E27FC236}">
              <a16:creationId xmlns:a16="http://schemas.microsoft.com/office/drawing/2014/main" id="{D01E5574-4FA5-4714-A2FA-B115EFF761EF}"/>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2" name="正方形/長方形 301">
          <a:extLst>
            <a:ext uri="{FF2B5EF4-FFF2-40B4-BE49-F238E27FC236}">
              <a16:creationId xmlns:a16="http://schemas.microsoft.com/office/drawing/2014/main" id="{2293569B-400E-48B8-B626-68C2B5E742AE}"/>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3" name="テキスト ボックス 302">
          <a:extLst>
            <a:ext uri="{FF2B5EF4-FFF2-40B4-BE49-F238E27FC236}">
              <a16:creationId xmlns:a16="http://schemas.microsoft.com/office/drawing/2014/main" id="{BA6151ED-F4DA-4E71-94D7-7C39D1B67A69}"/>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4" name="直線コネクタ 303">
          <a:extLst>
            <a:ext uri="{FF2B5EF4-FFF2-40B4-BE49-F238E27FC236}">
              <a16:creationId xmlns:a16="http://schemas.microsoft.com/office/drawing/2014/main" id="{0B2492A4-CCBB-49CE-88A4-8978ED624323}"/>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5" name="直線コネクタ 304">
          <a:extLst>
            <a:ext uri="{FF2B5EF4-FFF2-40B4-BE49-F238E27FC236}">
              <a16:creationId xmlns:a16="http://schemas.microsoft.com/office/drawing/2014/main" id="{4C03B714-8080-4399-BD86-D982594B2A74}"/>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6" name="テキスト ボックス 305">
          <a:extLst>
            <a:ext uri="{FF2B5EF4-FFF2-40B4-BE49-F238E27FC236}">
              <a16:creationId xmlns:a16="http://schemas.microsoft.com/office/drawing/2014/main" id="{F10C9DEC-9E43-4990-A9EA-FD77CFFD35C4}"/>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7" name="直線コネクタ 306">
          <a:extLst>
            <a:ext uri="{FF2B5EF4-FFF2-40B4-BE49-F238E27FC236}">
              <a16:creationId xmlns:a16="http://schemas.microsoft.com/office/drawing/2014/main" id="{AD5EB318-8B83-49C4-A727-77986F51EAAF}"/>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08" name="テキスト ボックス 307">
          <a:extLst>
            <a:ext uri="{FF2B5EF4-FFF2-40B4-BE49-F238E27FC236}">
              <a16:creationId xmlns:a16="http://schemas.microsoft.com/office/drawing/2014/main" id="{F5F770BB-56EF-4EB6-9159-91FC3867E78B}"/>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09" name="直線コネクタ 308">
          <a:extLst>
            <a:ext uri="{FF2B5EF4-FFF2-40B4-BE49-F238E27FC236}">
              <a16:creationId xmlns:a16="http://schemas.microsoft.com/office/drawing/2014/main" id="{A1DDCE96-32C5-4C1E-A5C8-E4AFDF61DD9E}"/>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10" name="テキスト ボックス 309">
          <a:extLst>
            <a:ext uri="{FF2B5EF4-FFF2-40B4-BE49-F238E27FC236}">
              <a16:creationId xmlns:a16="http://schemas.microsoft.com/office/drawing/2014/main" id="{E47CCC37-9BB7-49BD-9100-7A19D2933A0F}"/>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1" name="直線コネクタ 310">
          <a:extLst>
            <a:ext uri="{FF2B5EF4-FFF2-40B4-BE49-F238E27FC236}">
              <a16:creationId xmlns:a16="http://schemas.microsoft.com/office/drawing/2014/main" id="{124E48B4-BBAA-44B2-B76C-C198D93E3C03}"/>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2" name="テキスト ボックス 311">
          <a:extLst>
            <a:ext uri="{FF2B5EF4-FFF2-40B4-BE49-F238E27FC236}">
              <a16:creationId xmlns:a16="http://schemas.microsoft.com/office/drawing/2014/main" id="{7B029B89-D000-41A7-A6A4-0DD1A2C89E3B}"/>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3" name="直線コネクタ 312">
          <a:extLst>
            <a:ext uri="{FF2B5EF4-FFF2-40B4-BE49-F238E27FC236}">
              <a16:creationId xmlns:a16="http://schemas.microsoft.com/office/drawing/2014/main" id="{10999A4D-5104-400D-B3C6-2E2D8313D68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4" name="テキスト ボックス 313">
          <a:extLst>
            <a:ext uri="{FF2B5EF4-FFF2-40B4-BE49-F238E27FC236}">
              <a16:creationId xmlns:a16="http://schemas.microsoft.com/office/drawing/2014/main" id="{DCA1B370-2090-49CE-A108-329EC569516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5" name="直線コネクタ 314">
          <a:extLst>
            <a:ext uri="{FF2B5EF4-FFF2-40B4-BE49-F238E27FC236}">
              <a16:creationId xmlns:a16="http://schemas.microsoft.com/office/drawing/2014/main" id="{5F71D6DC-A683-4C63-B3C5-5CA32A6B1817}"/>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16" name="テキスト ボックス 315">
          <a:extLst>
            <a:ext uri="{FF2B5EF4-FFF2-40B4-BE49-F238E27FC236}">
              <a16:creationId xmlns:a16="http://schemas.microsoft.com/office/drawing/2014/main" id="{D6FA016A-B597-4EA6-A218-61FAEA1CF192}"/>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7" name="直線コネクタ 316">
          <a:extLst>
            <a:ext uri="{FF2B5EF4-FFF2-40B4-BE49-F238E27FC236}">
              <a16:creationId xmlns:a16="http://schemas.microsoft.com/office/drawing/2014/main" id="{A4461D98-6BFC-4162-AEC5-D69BA07245A5}"/>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18" name="テキスト ボックス 317">
          <a:extLst>
            <a:ext uri="{FF2B5EF4-FFF2-40B4-BE49-F238E27FC236}">
              <a16:creationId xmlns:a16="http://schemas.microsoft.com/office/drawing/2014/main" id="{E9760D79-9D4E-4018-BFE4-51FEB173AE6C}"/>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9" name="【公営住宅】&#10;一人当たり面積グラフ枠">
          <a:extLst>
            <a:ext uri="{FF2B5EF4-FFF2-40B4-BE49-F238E27FC236}">
              <a16:creationId xmlns:a16="http://schemas.microsoft.com/office/drawing/2014/main" id="{ABDECA3A-C958-4560-9B04-6FD9E6031C9C}"/>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74349</xdr:rowOff>
    </xdr:from>
    <xdr:to>
      <xdr:col>54</xdr:col>
      <xdr:colOff>189865</xdr:colOff>
      <xdr:row>86</xdr:row>
      <xdr:rowOff>147011</xdr:rowOff>
    </xdr:to>
    <xdr:cxnSp macro="">
      <xdr:nvCxnSpPr>
        <xdr:cNvPr id="320" name="直線コネクタ 319">
          <a:extLst>
            <a:ext uri="{FF2B5EF4-FFF2-40B4-BE49-F238E27FC236}">
              <a16:creationId xmlns:a16="http://schemas.microsoft.com/office/drawing/2014/main" id="{EF651738-550F-4BB8-9FA0-F9883583636B}"/>
            </a:ext>
          </a:extLst>
        </xdr:cNvPr>
        <xdr:cNvCxnSpPr/>
      </xdr:nvCxnSpPr>
      <xdr:spPr>
        <a:xfrm flipV="1">
          <a:off x="10476865" y="13275999"/>
          <a:ext cx="0" cy="16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150838</xdr:rowOff>
    </xdr:from>
    <xdr:ext cx="469744" cy="259045"/>
    <xdr:sp macro="" textlink="">
      <xdr:nvSpPr>
        <xdr:cNvPr id="321" name="【公営住宅】&#10;一人当たり面積最小値テキスト">
          <a:extLst>
            <a:ext uri="{FF2B5EF4-FFF2-40B4-BE49-F238E27FC236}">
              <a16:creationId xmlns:a16="http://schemas.microsoft.com/office/drawing/2014/main" id="{6D0211B6-4357-4F1F-9CFA-49C73FF53FC6}"/>
            </a:ext>
          </a:extLst>
        </xdr:cNvPr>
        <xdr:cNvSpPr txBox="1"/>
      </xdr:nvSpPr>
      <xdr:spPr>
        <a:xfrm>
          <a:off x="10515600" y="14895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147011</xdr:rowOff>
    </xdr:from>
    <xdr:to>
      <xdr:col>55</xdr:col>
      <xdr:colOff>88900</xdr:colOff>
      <xdr:row>86</xdr:row>
      <xdr:rowOff>147011</xdr:rowOff>
    </xdr:to>
    <xdr:cxnSp macro="">
      <xdr:nvCxnSpPr>
        <xdr:cNvPr id="322" name="直線コネクタ 321">
          <a:extLst>
            <a:ext uri="{FF2B5EF4-FFF2-40B4-BE49-F238E27FC236}">
              <a16:creationId xmlns:a16="http://schemas.microsoft.com/office/drawing/2014/main" id="{B91FDC90-7733-49F5-BDF6-ABA8B2FA95CB}"/>
            </a:ext>
          </a:extLst>
        </xdr:cNvPr>
        <xdr:cNvCxnSpPr/>
      </xdr:nvCxnSpPr>
      <xdr:spPr>
        <a:xfrm>
          <a:off x="10388600" y="14891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21026</xdr:rowOff>
    </xdr:from>
    <xdr:ext cx="534377" cy="259045"/>
    <xdr:sp macro="" textlink="">
      <xdr:nvSpPr>
        <xdr:cNvPr id="323" name="【公営住宅】&#10;一人当たり面積最大値テキスト">
          <a:extLst>
            <a:ext uri="{FF2B5EF4-FFF2-40B4-BE49-F238E27FC236}">
              <a16:creationId xmlns:a16="http://schemas.microsoft.com/office/drawing/2014/main" id="{C205C2AB-7125-4708-9CFE-72932FBC76E1}"/>
            </a:ext>
          </a:extLst>
        </xdr:cNvPr>
        <xdr:cNvSpPr txBox="1"/>
      </xdr:nvSpPr>
      <xdr:spPr>
        <a:xfrm>
          <a:off x="10515600" y="13051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74349</xdr:rowOff>
    </xdr:from>
    <xdr:to>
      <xdr:col>55</xdr:col>
      <xdr:colOff>88900</xdr:colOff>
      <xdr:row>77</xdr:row>
      <xdr:rowOff>74349</xdr:rowOff>
    </xdr:to>
    <xdr:cxnSp macro="">
      <xdr:nvCxnSpPr>
        <xdr:cNvPr id="324" name="直線コネクタ 323">
          <a:extLst>
            <a:ext uri="{FF2B5EF4-FFF2-40B4-BE49-F238E27FC236}">
              <a16:creationId xmlns:a16="http://schemas.microsoft.com/office/drawing/2014/main" id="{5B630FD8-2A40-49A0-B19A-D344B0EA09B9}"/>
            </a:ext>
          </a:extLst>
        </xdr:cNvPr>
        <xdr:cNvCxnSpPr/>
      </xdr:nvCxnSpPr>
      <xdr:spPr>
        <a:xfrm>
          <a:off x="10388600" y="1327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110272</xdr:rowOff>
    </xdr:from>
    <xdr:ext cx="469744" cy="259045"/>
    <xdr:sp macro="" textlink="">
      <xdr:nvSpPr>
        <xdr:cNvPr id="325" name="【公営住宅】&#10;一人当たり面積平均値テキスト">
          <a:extLst>
            <a:ext uri="{FF2B5EF4-FFF2-40B4-BE49-F238E27FC236}">
              <a16:creationId xmlns:a16="http://schemas.microsoft.com/office/drawing/2014/main" id="{1C328414-4BAC-4966-9B24-2BB4A342D486}"/>
            </a:ext>
          </a:extLst>
        </xdr:cNvPr>
        <xdr:cNvSpPr txBox="1"/>
      </xdr:nvSpPr>
      <xdr:spPr>
        <a:xfrm>
          <a:off x="10515600" y="14512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87395</xdr:rowOff>
    </xdr:from>
    <xdr:to>
      <xdr:col>55</xdr:col>
      <xdr:colOff>50800</xdr:colOff>
      <xdr:row>86</xdr:row>
      <xdr:rowOff>17545</xdr:rowOff>
    </xdr:to>
    <xdr:sp macro="" textlink="">
      <xdr:nvSpPr>
        <xdr:cNvPr id="326" name="フローチャート: 判断 325">
          <a:extLst>
            <a:ext uri="{FF2B5EF4-FFF2-40B4-BE49-F238E27FC236}">
              <a16:creationId xmlns:a16="http://schemas.microsoft.com/office/drawing/2014/main" id="{0ECC7EDC-4C05-4F61-94EF-7307031F4F72}"/>
            </a:ext>
          </a:extLst>
        </xdr:cNvPr>
        <xdr:cNvSpPr/>
      </xdr:nvSpPr>
      <xdr:spPr>
        <a:xfrm>
          <a:off x="10426700" y="1466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93926</xdr:rowOff>
    </xdr:from>
    <xdr:to>
      <xdr:col>50</xdr:col>
      <xdr:colOff>165100</xdr:colOff>
      <xdr:row>86</xdr:row>
      <xdr:rowOff>24076</xdr:rowOff>
    </xdr:to>
    <xdr:sp macro="" textlink="">
      <xdr:nvSpPr>
        <xdr:cNvPr id="327" name="フローチャート: 判断 326">
          <a:extLst>
            <a:ext uri="{FF2B5EF4-FFF2-40B4-BE49-F238E27FC236}">
              <a16:creationId xmlns:a16="http://schemas.microsoft.com/office/drawing/2014/main" id="{F8482FF2-5B08-488D-9504-61280249BE34}"/>
            </a:ext>
          </a:extLst>
        </xdr:cNvPr>
        <xdr:cNvSpPr/>
      </xdr:nvSpPr>
      <xdr:spPr>
        <a:xfrm>
          <a:off x="9588500" y="1466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96376</xdr:rowOff>
    </xdr:from>
    <xdr:to>
      <xdr:col>46</xdr:col>
      <xdr:colOff>38100</xdr:colOff>
      <xdr:row>86</xdr:row>
      <xdr:rowOff>26526</xdr:rowOff>
    </xdr:to>
    <xdr:sp macro="" textlink="">
      <xdr:nvSpPr>
        <xdr:cNvPr id="328" name="フローチャート: 判断 327">
          <a:extLst>
            <a:ext uri="{FF2B5EF4-FFF2-40B4-BE49-F238E27FC236}">
              <a16:creationId xmlns:a16="http://schemas.microsoft.com/office/drawing/2014/main" id="{1DCB4430-5691-4A22-A955-BED59C76D1BF}"/>
            </a:ext>
          </a:extLst>
        </xdr:cNvPr>
        <xdr:cNvSpPr/>
      </xdr:nvSpPr>
      <xdr:spPr>
        <a:xfrm>
          <a:off x="8699500" y="1466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129032</xdr:rowOff>
    </xdr:from>
    <xdr:to>
      <xdr:col>41</xdr:col>
      <xdr:colOff>101600</xdr:colOff>
      <xdr:row>86</xdr:row>
      <xdr:rowOff>59182</xdr:rowOff>
    </xdr:to>
    <xdr:sp macro="" textlink="">
      <xdr:nvSpPr>
        <xdr:cNvPr id="329" name="フローチャート: 判断 328">
          <a:extLst>
            <a:ext uri="{FF2B5EF4-FFF2-40B4-BE49-F238E27FC236}">
              <a16:creationId xmlns:a16="http://schemas.microsoft.com/office/drawing/2014/main" id="{DFBF6A32-2B30-4E9C-A841-903AB95B5DE9}"/>
            </a:ext>
          </a:extLst>
        </xdr:cNvPr>
        <xdr:cNvSpPr/>
      </xdr:nvSpPr>
      <xdr:spPr>
        <a:xfrm>
          <a:off x="7810500" y="14702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id="{B189DFA3-DAE8-48C9-9660-52FAE9B507F9}"/>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1" name="テキスト ボックス 330">
          <a:extLst>
            <a:ext uri="{FF2B5EF4-FFF2-40B4-BE49-F238E27FC236}">
              <a16:creationId xmlns:a16="http://schemas.microsoft.com/office/drawing/2014/main" id="{4999A665-949F-4C03-84AF-460CD6104723}"/>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2" name="テキスト ボックス 331">
          <a:extLst>
            <a:ext uri="{FF2B5EF4-FFF2-40B4-BE49-F238E27FC236}">
              <a16:creationId xmlns:a16="http://schemas.microsoft.com/office/drawing/2014/main" id="{3D2FD933-2408-41AE-8E91-66CA6F2E0F01}"/>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3" name="テキスト ボックス 332">
          <a:extLst>
            <a:ext uri="{FF2B5EF4-FFF2-40B4-BE49-F238E27FC236}">
              <a16:creationId xmlns:a16="http://schemas.microsoft.com/office/drawing/2014/main" id="{BE941125-EDD9-4F8A-BD72-FD6E8E9CF4E5}"/>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4" name="テキスト ボックス 333">
          <a:extLst>
            <a:ext uri="{FF2B5EF4-FFF2-40B4-BE49-F238E27FC236}">
              <a16:creationId xmlns:a16="http://schemas.microsoft.com/office/drawing/2014/main" id="{95C789F5-FC72-4BEF-9E2A-0A2DCE5B3219}"/>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88700</xdr:rowOff>
    </xdr:from>
    <xdr:to>
      <xdr:col>55</xdr:col>
      <xdr:colOff>50800</xdr:colOff>
      <xdr:row>86</xdr:row>
      <xdr:rowOff>18850</xdr:rowOff>
    </xdr:to>
    <xdr:sp macro="" textlink="">
      <xdr:nvSpPr>
        <xdr:cNvPr id="335" name="楕円 334">
          <a:extLst>
            <a:ext uri="{FF2B5EF4-FFF2-40B4-BE49-F238E27FC236}">
              <a16:creationId xmlns:a16="http://schemas.microsoft.com/office/drawing/2014/main" id="{17BC91DD-D769-42C5-A350-C76A5540E093}"/>
            </a:ext>
          </a:extLst>
        </xdr:cNvPr>
        <xdr:cNvSpPr/>
      </xdr:nvSpPr>
      <xdr:spPr>
        <a:xfrm>
          <a:off x="10426700" y="1466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67127</xdr:rowOff>
    </xdr:from>
    <xdr:ext cx="469744" cy="259045"/>
    <xdr:sp macro="" textlink="">
      <xdr:nvSpPr>
        <xdr:cNvPr id="336" name="【公営住宅】&#10;一人当たり面積該当値テキスト">
          <a:extLst>
            <a:ext uri="{FF2B5EF4-FFF2-40B4-BE49-F238E27FC236}">
              <a16:creationId xmlns:a16="http://schemas.microsoft.com/office/drawing/2014/main" id="{75556E08-1BCA-4DFB-945B-7CBE3F157D5F}"/>
            </a:ext>
          </a:extLst>
        </xdr:cNvPr>
        <xdr:cNvSpPr txBox="1"/>
      </xdr:nvSpPr>
      <xdr:spPr>
        <a:xfrm>
          <a:off x="10515600" y="1464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90660</xdr:rowOff>
    </xdr:from>
    <xdr:to>
      <xdr:col>50</xdr:col>
      <xdr:colOff>165100</xdr:colOff>
      <xdr:row>86</xdr:row>
      <xdr:rowOff>20810</xdr:rowOff>
    </xdr:to>
    <xdr:sp macro="" textlink="">
      <xdr:nvSpPr>
        <xdr:cNvPr id="337" name="楕円 336">
          <a:extLst>
            <a:ext uri="{FF2B5EF4-FFF2-40B4-BE49-F238E27FC236}">
              <a16:creationId xmlns:a16="http://schemas.microsoft.com/office/drawing/2014/main" id="{34E4D876-FDF2-465C-8866-23612C6EB160}"/>
            </a:ext>
          </a:extLst>
        </xdr:cNvPr>
        <xdr:cNvSpPr/>
      </xdr:nvSpPr>
      <xdr:spPr>
        <a:xfrm>
          <a:off x="9588500" y="1466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139500</xdr:rowOff>
    </xdr:from>
    <xdr:to>
      <xdr:col>55</xdr:col>
      <xdr:colOff>0</xdr:colOff>
      <xdr:row>85</xdr:row>
      <xdr:rowOff>141460</xdr:rowOff>
    </xdr:to>
    <xdr:cxnSp macro="">
      <xdr:nvCxnSpPr>
        <xdr:cNvPr id="338" name="直線コネクタ 337">
          <a:extLst>
            <a:ext uri="{FF2B5EF4-FFF2-40B4-BE49-F238E27FC236}">
              <a16:creationId xmlns:a16="http://schemas.microsoft.com/office/drawing/2014/main" id="{ADF7A89D-4E06-4921-AE52-B9D8A849DBFA}"/>
            </a:ext>
          </a:extLst>
        </xdr:cNvPr>
        <xdr:cNvCxnSpPr/>
      </xdr:nvCxnSpPr>
      <xdr:spPr>
        <a:xfrm flipV="1">
          <a:off x="9639300" y="14712750"/>
          <a:ext cx="838200" cy="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96701</xdr:rowOff>
    </xdr:from>
    <xdr:to>
      <xdr:col>46</xdr:col>
      <xdr:colOff>38100</xdr:colOff>
      <xdr:row>86</xdr:row>
      <xdr:rowOff>26851</xdr:rowOff>
    </xdr:to>
    <xdr:sp macro="" textlink="">
      <xdr:nvSpPr>
        <xdr:cNvPr id="339" name="楕円 338">
          <a:extLst>
            <a:ext uri="{FF2B5EF4-FFF2-40B4-BE49-F238E27FC236}">
              <a16:creationId xmlns:a16="http://schemas.microsoft.com/office/drawing/2014/main" id="{662E615B-7CB9-4B15-9682-91CB9ADD3993}"/>
            </a:ext>
          </a:extLst>
        </xdr:cNvPr>
        <xdr:cNvSpPr/>
      </xdr:nvSpPr>
      <xdr:spPr>
        <a:xfrm>
          <a:off x="8699500" y="1466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141460</xdr:rowOff>
    </xdr:from>
    <xdr:to>
      <xdr:col>50</xdr:col>
      <xdr:colOff>114300</xdr:colOff>
      <xdr:row>85</xdr:row>
      <xdr:rowOff>147501</xdr:rowOff>
    </xdr:to>
    <xdr:cxnSp macro="">
      <xdr:nvCxnSpPr>
        <xdr:cNvPr id="340" name="直線コネクタ 339">
          <a:extLst>
            <a:ext uri="{FF2B5EF4-FFF2-40B4-BE49-F238E27FC236}">
              <a16:creationId xmlns:a16="http://schemas.microsoft.com/office/drawing/2014/main" id="{F64CBC5A-3C5B-418A-94A5-6DFDD0DF47CC}"/>
            </a:ext>
          </a:extLst>
        </xdr:cNvPr>
        <xdr:cNvCxnSpPr/>
      </xdr:nvCxnSpPr>
      <xdr:spPr>
        <a:xfrm flipV="1">
          <a:off x="8750300" y="14714710"/>
          <a:ext cx="889000" cy="6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99803</xdr:rowOff>
    </xdr:from>
    <xdr:to>
      <xdr:col>41</xdr:col>
      <xdr:colOff>101600</xdr:colOff>
      <xdr:row>86</xdr:row>
      <xdr:rowOff>29953</xdr:rowOff>
    </xdr:to>
    <xdr:sp macro="" textlink="">
      <xdr:nvSpPr>
        <xdr:cNvPr id="341" name="楕円 340">
          <a:extLst>
            <a:ext uri="{FF2B5EF4-FFF2-40B4-BE49-F238E27FC236}">
              <a16:creationId xmlns:a16="http://schemas.microsoft.com/office/drawing/2014/main" id="{D48E26D5-8441-4D59-817B-6402EBD72ACE}"/>
            </a:ext>
          </a:extLst>
        </xdr:cNvPr>
        <xdr:cNvSpPr/>
      </xdr:nvSpPr>
      <xdr:spPr>
        <a:xfrm>
          <a:off x="7810500" y="14673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147501</xdr:rowOff>
    </xdr:from>
    <xdr:to>
      <xdr:col>45</xdr:col>
      <xdr:colOff>177800</xdr:colOff>
      <xdr:row>85</xdr:row>
      <xdr:rowOff>150603</xdr:rowOff>
    </xdr:to>
    <xdr:cxnSp macro="">
      <xdr:nvCxnSpPr>
        <xdr:cNvPr id="342" name="直線コネクタ 341">
          <a:extLst>
            <a:ext uri="{FF2B5EF4-FFF2-40B4-BE49-F238E27FC236}">
              <a16:creationId xmlns:a16="http://schemas.microsoft.com/office/drawing/2014/main" id="{140A1998-58C5-4A29-828B-0E9B7DC434EE}"/>
            </a:ext>
          </a:extLst>
        </xdr:cNvPr>
        <xdr:cNvCxnSpPr/>
      </xdr:nvCxnSpPr>
      <xdr:spPr>
        <a:xfrm flipV="1">
          <a:off x="7861300" y="14720751"/>
          <a:ext cx="889000" cy="3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15203</xdr:rowOff>
    </xdr:from>
    <xdr:ext cx="469744" cy="259045"/>
    <xdr:sp macro="" textlink="">
      <xdr:nvSpPr>
        <xdr:cNvPr id="343" name="n_1aveValue【公営住宅】&#10;一人当たり面積">
          <a:extLst>
            <a:ext uri="{FF2B5EF4-FFF2-40B4-BE49-F238E27FC236}">
              <a16:creationId xmlns:a16="http://schemas.microsoft.com/office/drawing/2014/main" id="{8BBBA391-84E3-4CDE-BFB4-543406914A8C}"/>
            </a:ext>
          </a:extLst>
        </xdr:cNvPr>
        <xdr:cNvSpPr txBox="1"/>
      </xdr:nvSpPr>
      <xdr:spPr>
        <a:xfrm>
          <a:off x="9391727" y="14759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43053</xdr:rowOff>
    </xdr:from>
    <xdr:ext cx="469744" cy="259045"/>
    <xdr:sp macro="" textlink="">
      <xdr:nvSpPr>
        <xdr:cNvPr id="344" name="n_2aveValue【公営住宅】&#10;一人当たり面積">
          <a:extLst>
            <a:ext uri="{FF2B5EF4-FFF2-40B4-BE49-F238E27FC236}">
              <a16:creationId xmlns:a16="http://schemas.microsoft.com/office/drawing/2014/main" id="{0399BB6F-3A12-4FC4-8EC6-DCF69A79514A}"/>
            </a:ext>
          </a:extLst>
        </xdr:cNvPr>
        <xdr:cNvSpPr txBox="1"/>
      </xdr:nvSpPr>
      <xdr:spPr>
        <a:xfrm>
          <a:off x="8515427" y="14444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50309</xdr:rowOff>
    </xdr:from>
    <xdr:ext cx="469744" cy="259045"/>
    <xdr:sp macro="" textlink="">
      <xdr:nvSpPr>
        <xdr:cNvPr id="345" name="n_3aveValue【公営住宅】&#10;一人当たり面積">
          <a:extLst>
            <a:ext uri="{FF2B5EF4-FFF2-40B4-BE49-F238E27FC236}">
              <a16:creationId xmlns:a16="http://schemas.microsoft.com/office/drawing/2014/main" id="{A78C2E4D-B96A-4413-AFC1-CFB67A68FEF9}"/>
            </a:ext>
          </a:extLst>
        </xdr:cNvPr>
        <xdr:cNvSpPr txBox="1"/>
      </xdr:nvSpPr>
      <xdr:spPr>
        <a:xfrm>
          <a:off x="7626427" y="14795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37337</xdr:rowOff>
    </xdr:from>
    <xdr:ext cx="469744" cy="259045"/>
    <xdr:sp macro="" textlink="">
      <xdr:nvSpPr>
        <xdr:cNvPr id="346" name="n_1mainValue【公営住宅】&#10;一人当たり面積">
          <a:extLst>
            <a:ext uri="{FF2B5EF4-FFF2-40B4-BE49-F238E27FC236}">
              <a16:creationId xmlns:a16="http://schemas.microsoft.com/office/drawing/2014/main" id="{C57C0419-E531-4B7B-AE66-399853058B24}"/>
            </a:ext>
          </a:extLst>
        </xdr:cNvPr>
        <xdr:cNvSpPr txBox="1"/>
      </xdr:nvSpPr>
      <xdr:spPr>
        <a:xfrm>
          <a:off x="9391727" y="14439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17978</xdr:rowOff>
    </xdr:from>
    <xdr:ext cx="469744" cy="259045"/>
    <xdr:sp macro="" textlink="">
      <xdr:nvSpPr>
        <xdr:cNvPr id="347" name="n_2mainValue【公営住宅】&#10;一人当たり面積">
          <a:extLst>
            <a:ext uri="{FF2B5EF4-FFF2-40B4-BE49-F238E27FC236}">
              <a16:creationId xmlns:a16="http://schemas.microsoft.com/office/drawing/2014/main" id="{68396AB1-CA1C-461D-8889-F3023A8B0344}"/>
            </a:ext>
          </a:extLst>
        </xdr:cNvPr>
        <xdr:cNvSpPr txBox="1"/>
      </xdr:nvSpPr>
      <xdr:spPr>
        <a:xfrm>
          <a:off x="8515427" y="1476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46480</xdr:rowOff>
    </xdr:from>
    <xdr:ext cx="469744" cy="259045"/>
    <xdr:sp macro="" textlink="">
      <xdr:nvSpPr>
        <xdr:cNvPr id="348" name="n_3mainValue【公営住宅】&#10;一人当たり面積">
          <a:extLst>
            <a:ext uri="{FF2B5EF4-FFF2-40B4-BE49-F238E27FC236}">
              <a16:creationId xmlns:a16="http://schemas.microsoft.com/office/drawing/2014/main" id="{72CE6C0A-CC67-4CB0-B511-98855B02EDF3}"/>
            </a:ext>
          </a:extLst>
        </xdr:cNvPr>
        <xdr:cNvSpPr txBox="1"/>
      </xdr:nvSpPr>
      <xdr:spPr>
        <a:xfrm>
          <a:off x="7626427" y="14448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9" name="正方形/長方形 348">
          <a:extLst>
            <a:ext uri="{FF2B5EF4-FFF2-40B4-BE49-F238E27FC236}">
              <a16:creationId xmlns:a16="http://schemas.microsoft.com/office/drawing/2014/main" id="{EACDD2B6-98C6-4F42-BB85-9EDA823D1F9F}"/>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0" name="正方形/長方形 349">
          <a:extLst>
            <a:ext uri="{FF2B5EF4-FFF2-40B4-BE49-F238E27FC236}">
              <a16:creationId xmlns:a16="http://schemas.microsoft.com/office/drawing/2014/main" id="{F4C1C2BE-F2BD-4852-BB17-5A33DC39EBB6}"/>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1" name="正方形/長方形 350">
          <a:extLst>
            <a:ext uri="{FF2B5EF4-FFF2-40B4-BE49-F238E27FC236}">
              <a16:creationId xmlns:a16="http://schemas.microsoft.com/office/drawing/2014/main" id="{DB52BE91-403D-497B-B783-C46230447739}"/>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2" name="正方形/長方形 351">
          <a:extLst>
            <a:ext uri="{FF2B5EF4-FFF2-40B4-BE49-F238E27FC236}">
              <a16:creationId xmlns:a16="http://schemas.microsoft.com/office/drawing/2014/main" id="{4A158EB1-F581-4EC5-B74C-9B2EC9B6E3CD}"/>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3" name="正方形/長方形 352">
          <a:extLst>
            <a:ext uri="{FF2B5EF4-FFF2-40B4-BE49-F238E27FC236}">
              <a16:creationId xmlns:a16="http://schemas.microsoft.com/office/drawing/2014/main" id="{398842DC-6B6E-49E4-889A-0B7E86EBF5D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4" name="正方形/長方形 353">
          <a:extLst>
            <a:ext uri="{FF2B5EF4-FFF2-40B4-BE49-F238E27FC236}">
              <a16:creationId xmlns:a16="http://schemas.microsoft.com/office/drawing/2014/main" id="{F0E112C5-3D5C-45F1-B329-A4E6CCED2AB2}"/>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5" name="正方形/長方形 354">
          <a:extLst>
            <a:ext uri="{FF2B5EF4-FFF2-40B4-BE49-F238E27FC236}">
              <a16:creationId xmlns:a16="http://schemas.microsoft.com/office/drawing/2014/main" id="{CE0773B0-BD72-46AD-B82C-D8C3F372CFFD}"/>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6" name="正方形/長方形 355">
          <a:extLst>
            <a:ext uri="{FF2B5EF4-FFF2-40B4-BE49-F238E27FC236}">
              <a16:creationId xmlns:a16="http://schemas.microsoft.com/office/drawing/2014/main" id="{F9D8D8AE-262E-4141-8888-C8CD9C3AEBA7}"/>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7" name="テキスト ボックス 356">
          <a:extLst>
            <a:ext uri="{FF2B5EF4-FFF2-40B4-BE49-F238E27FC236}">
              <a16:creationId xmlns:a16="http://schemas.microsoft.com/office/drawing/2014/main" id="{8CE89708-BEA2-450C-A8E8-56FB84B8646B}"/>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8" name="直線コネクタ 357">
          <a:extLst>
            <a:ext uri="{FF2B5EF4-FFF2-40B4-BE49-F238E27FC236}">
              <a16:creationId xmlns:a16="http://schemas.microsoft.com/office/drawing/2014/main" id="{52389744-E2D4-4C37-B87D-0FCA8E9F6528}"/>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59" name="直線コネクタ 358">
          <a:extLst>
            <a:ext uri="{FF2B5EF4-FFF2-40B4-BE49-F238E27FC236}">
              <a16:creationId xmlns:a16="http://schemas.microsoft.com/office/drawing/2014/main" id="{1220A826-46AC-41D9-91E5-D2A0CAA5F75C}"/>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60" name="テキスト ボックス 359">
          <a:extLst>
            <a:ext uri="{FF2B5EF4-FFF2-40B4-BE49-F238E27FC236}">
              <a16:creationId xmlns:a16="http://schemas.microsoft.com/office/drawing/2014/main" id="{8DF08901-C499-4F32-8A33-AEC181D5374F}"/>
            </a:ext>
          </a:extLst>
        </xdr:cNvPr>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61" name="直線コネクタ 360">
          <a:extLst>
            <a:ext uri="{FF2B5EF4-FFF2-40B4-BE49-F238E27FC236}">
              <a16:creationId xmlns:a16="http://schemas.microsoft.com/office/drawing/2014/main" id="{9A990783-24A9-4228-B1E4-C67AE0685CBC}"/>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2" name="テキスト ボックス 361">
          <a:extLst>
            <a:ext uri="{FF2B5EF4-FFF2-40B4-BE49-F238E27FC236}">
              <a16:creationId xmlns:a16="http://schemas.microsoft.com/office/drawing/2014/main" id="{04D98009-12A2-44BF-8622-99C145A08B4B}"/>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3" name="直線コネクタ 362">
          <a:extLst>
            <a:ext uri="{FF2B5EF4-FFF2-40B4-BE49-F238E27FC236}">
              <a16:creationId xmlns:a16="http://schemas.microsoft.com/office/drawing/2014/main" id="{50D279C0-A5DA-4A01-A429-1917DD4391ED}"/>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64" name="テキスト ボックス 363">
          <a:extLst>
            <a:ext uri="{FF2B5EF4-FFF2-40B4-BE49-F238E27FC236}">
              <a16:creationId xmlns:a16="http://schemas.microsoft.com/office/drawing/2014/main" id="{CA31E296-B3DB-4441-902B-175D3F14D644}"/>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5" name="直線コネクタ 364">
          <a:extLst>
            <a:ext uri="{FF2B5EF4-FFF2-40B4-BE49-F238E27FC236}">
              <a16:creationId xmlns:a16="http://schemas.microsoft.com/office/drawing/2014/main" id="{E125E002-203F-49FB-9684-137F8E3E1C2A}"/>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66" name="テキスト ボックス 365">
          <a:extLst>
            <a:ext uri="{FF2B5EF4-FFF2-40B4-BE49-F238E27FC236}">
              <a16:creationId xmlns:a16="http://schemas.microsoft.com/office/drawing/2014/main" id="{40258C05-36BE-43AF-B6B4-61924E4CEA2F}"/>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7" name="直線コネクタ 366">
          <a:extLst>
            <a:ext uri="{FF2B5EF4-FFF2-40B4-BE49-F238E27FC236}">
              <a16:creationId xmlns:a16="http://schemas.microsoft.com/office/drawing/2014/main" id="{903DA6F9-36DA-45D5-9B47-386419482DAD}"/>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68" name="テキスト ボックス 367">
          <a:extLst>
            <a:ext uri="{FF2B5EF4-FFF2-40B4-BE49-F238E27FC236}">
              <a16:creationId xmlns:a16="http://schemas.microsoft.com/office/drawing/2014/main" id="{32C8C7AA-20A1-4222-9315-6241E0CB7C2B}"/>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69" name="直線コネクタ 368">
          <a:extLst>
            <a:ext uri="{FF2B5EF4-FFF2-40B4-BE49-F238E27FC236}">
              <a16:creationId xmlns:a16="http://schemas.microsoft.com/office/drawing/2014/main" id="{06471A27-A939-450D-918D-86D2771DFA2C}"/>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70" name="テキスト ボックス 369">
          <a:extLst>
            <a:ext uri="{FF2B5EF4-FFF2-40B4-BE49-F238E27FC236}">
              <a16:creationId xmlns:a16="http://schemas.microsoft.com/office/drawing/2014/main" id="{85ECCFFD-E785-4912-B07B-CD069D9748DF}"/>
            </a:ext>
          </a:extLst>
        </xdr:cNvPr>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1" name="直線コネクタ 370">
          <a:extLst>
            <a:ext uri="{FF2B5EF4-FFF2-40B4-BE49-F238E27FC236}">
              <a16:creationId xmlns:a16="http://schemas.microsoft.com/office/drawing/2014/main" id="{F94B2678-72A7-4698-9732-F1CF8EA82E0F}"/>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72" name="テキスト ボックス 371">
          <a:extLst>
            <a:ext uri="{FF2B5EF4-FFF2-40B4-BE49-F238E27FC236}">
              <a16:creationId xmlns:a16="http://schemas.microsoft.com/office/drawing/2014/main" id="{A698C4E3-8F0A-469E-911C-65E6584E4AE9}"/>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3" name="【港湾・漁港】&#10;有形固定資産減価償却率グラフ枠">
          <a:extLst>
            <a:ext uri="{FF2B5EF4-FFF2-40B4-BE49-F238E27FC236}">
              <a16:creationId xmlns:a16="http://schemas.microsoft.com/office/drawing/2014/main" id="{5EA9F9CC-B564-49A4-9127-DEEB8CD00E89}"/>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156211</xdr:rowOff>
    </xdr:to>
    <xdr:cxnSp macro="">
      <xdr:nvCxnSpPr>
        <xdr:cNvPr id="374" name="直線コネクタ 373">
          <a:extLst>
            <a:ext uri="{FF2B5EF4-FFF2-40B4-BE49-F238E27FC236}">
              <a16:creationId xmlns:a16="http://schemas.microsoft.com/office/drawing/2014/main" id="{8DD04649-E989-462A-9588-1D6E653004DC}"/>
            </a:ext>
          </a:extLst>
        </xdr:cNvPr>
        <xdr:cNvCxnSpPr/>
      </xdr:nvCxnSpPr>
      <xdr:spPr>
        <a:xfrm flipV="1">
          <a:off x="4634865" y="17090571"/>
          <a:ext cx="0" cy="1582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160038</xdr:rowOff>
    </xdr:from>
    <xdr:ext cx="340478" cy="259045"/>
    <xdr:sp macro="" textlink="">
      <xdr:nvSpPr>
        <xdr:cNvPr id="375" name="【港湾・漁港】&#10;有形固定資産減価償却率最小値テキスト">
          <a:extLst>
            <a:ext uri="{FF2B5EF4-FFF2-40B4-BE49-F238E27FC236}">
              <a16:creationId xmlns:a16="http://schemas.microsoft.com/office/drawing/2014/main" id="{D1C97C8B-01D8-4F65-AD30-9183AFECA159}"/>
            </a:ext>
          </a:extLst>
        </xdr:cNvPr>
        <xdr:cNvSpPr txBox="1"/>
      </xdr:nvSpPr>
      <xdr:spPr>
        <a:xfrm>
          <a:off x="4673600" y="186766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156211</xdr:rowOff>
    </xdr:from>
    <xdr:to>
      <xdr:col>24</xdr:col>
      <xdr:colOff>152400</xdr:colOff>
      <xdr:row>108</xdr:row>
      <xdr:rowOff>156211</xdr:rowOff>
    </xdr:to>
    <xdr:cxnSp macro="">
      <xdr:nvCxnSpPr>
        <xdr:cNvPr id="376" name="直線コネクタ 375">
          <a:extLst>
            <a:ext uri="{FF2B5EF4-FFF2-40B4-BE49-F238E27FC236}">
              <a16:creationId xmlns:a16="http://schemas.microsoft.com/office/drawing/2014/main" id="{0D7C4CF4-AB45-4FE6-80DE-5CF51CE22AA1}"/>
            </a:ext>
          </a:extLst>
        </xdr:cNvPr>
        <xdr:cNvCxnSpPr/>
      </xdr:nvCxnSpPr>
      <xdr:spPr>
        <a:xfrm>
          <a:off x="4546600" y="1867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377" name="【港湾・漁港】&#10;有形固定資産減価償却率最大値テキスト">
          <a:extLst>
            <a:ext uri="{FF2B5EF4-FFF2-40B4-BE49-F238E27FC236}">
              <a16:creationId xmlns:a16="http://schemas.microsoft.com/office/drawing/2014/main" id="{7184E92D-2760-43C9-BC59-17723EB0D78D}"/>
            </a:ext>
          </a:extLst>
        </xdr:cNvPr>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78" name="直線コネクタ 377">
          <a:extLst>
            <a:ext uri="{FF2B5EF4-FFF2-40B4-BE49-F238E27FC236}">
              <a16:creationId xmlns:a16="http://schemas.microsoft.com/office/drawing/2014/main" id="{6D56F0B1-874E-4732-BD12-1000ECD22AA3}"/>
            </a:ext>
          </a:extLst>
        </xdr:cNvPr>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147882</xdr:rowOff>
    </xdr:from>
    <xdr:ext cx="405111" cy="259045"/>
    <xdr:sp macro="" textlink="">
      <xdr:nvSpPr>
        <xdr:cNvPr id="379" name="【港湾・漁港】&#10;有形固定資産減価償却率平均値テキスト">
          <a:extLst>
            <a:ext uri="{FF2B5EF4-FFF2-40B4-BE49-F238E27FC236}">
              <a16:creationId xmlns:a16="http://schemas.microsoft.com/office/drawing/2014/main" id="{AF12E238-45CD-4AAC-8B0D-B5A29D825379}"/>
            </a:ext>
          </a:extLst>
        </xdr:cNvPr>
        <xdr:cNvSpPr txBox="1"/>
      </xdr:nvSpPr>
      <xdr:spPr>
        <a:xfrm>
          <a:off x="4673600" y="17635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125005</xdr:rowOff>
    </xdr:from>
    <xdr:to>
      <xdr:col>24</xdr:col>
      <xdr:colOff>114300</xdr:colOff>
      <xdr:row>104</xdr:row>
      <xdr:rowOff>55155</xdr:rowOff>
    </xdr:to>
    <xdr:sp macro="" textlink="">
      <xdr:nvSpPr>
        <xdr:cNvPr id="380" name="フローチャート: 判断 379">
          <a:extLst>
            <a:ext uri="{FF2B5EF4-FFF2-40B4-BE49-F238E27FC236}">
              <a16:creationId xmlns:a16="http://schemas.microsoft.com/office/drawing/2014/main" id="{79451790-6DB8-4CEF-B01F-0F295B381470}"/>
            </a:ext>
          </a:extLst>
        </xdr:cNvPr>
        <xdr:cNvSpPr/>
      </xdr:nvSpPr>
      <xdr:spPr>
        <a:xfrm>
          <a:off x="4584700" y="1778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123371</xdr:rowOff>
    </xdr:from>
    <xdr:to>
      <xdr:col>20</xdr:col>
      <xdr:colOff>38100</xdr:colOff>
      <xdr:row>104</xdr:row>
      <xdr:rowOff>53521</xdr:rowOff>
    </xdr:to>
    <xdr:sp macro="" textlink="">
      <xdr:nvSpPr>
        <xdr:cNvPr id="381" name="フローチャート: 判断 380">
          <a:extLst>
            <a:ext uri="{FF2B5EF4-FFF2-40B4-BE49-F238E27FC236}">
              <a16:creationId xmlns:a16="http://schemas.microsoft.com/office/drawing/2014/main" id="{B82A4F5A-2F4B-4A8D-B6D5-F7EF5A79E339}"/>
            </a:ext>
          </a:extLst>
        </xdr:cNvPr>
        <xdr:cNvSpPr/>
      </xdr:nvSpPr>
      <xdr:spPr>
        <a:xfrm>
          <a:off x="3746500" y="1778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146231</xdr:rowOff>
    </xdr:from>
    <xdr:to>
      <xdr:col>15</xdr:col>
      <xdr:colOff>101600</xdr:colOff>
      <xdr:row>104</xdr:row>
      <xdr:rowOff>76381</xdr:rowOff>
    </xdr:to>
    <xdr:sp macro="" textlink="">
      <xdr:nvSpPr>
        <xdr:cNvPr id="382" name="フローチャート: 判断 381">
          <a:extLst>
            <a:ext uri="{FF2B5EF4-FFF2-40B4-BE49-F238E27FC236}">
              <a16:creationId xmlns:a16="http://schemas.microsoft.com/office/drawing/2014/main" id="{A693DD7B-4BFE-4260-89BE-9A97351706A9}"/>
            </a:ext>
          </a:extLst>
        </xdr:cNvPr>
        <xdr:cNvSpPr/>
      </xdr:nvSpPr>
      <xdr:spPr>
        <a:xfrm>
          <a:off x="2857500" y="1780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107043</xdr:rowOff>
    </xdr:from>
    <xdr:to>
      <xdr:col>10</xdr:col>
      <xdr:colOff>165100</xdr:colOff>
      <xdr:row>105</xdr:row>
      <xdr:rowOff>37193</xdr:rowOff>
    </xdr:to>
    <xdr:sp macro="" textlink="">
      <xdr:nvSpPr>
        <xdr:cNvPr id="383" name="フローチャート: 判断 382">
          <a:extLst>
            <a:ext uri="{FF2B5EF4-FFF2-40B4-BE49-F238E27FC236}">
              <a16:creationId xmlns:a16="http://schemas.microsoft.com/office/drawing/2014/main" id="{4C6090B8-ED97-4237-AFF2-C85017163E6D}"/>
            </a:ext>
          </a:extLst>
        </xdr:cNvPr>
        <xdr:cNvSpPr/>
      </xdr:nvSpPr>
      <xdr:spPr>
        <a:xfrm>
          <a:off x="1968500" y="1793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4" name="テキスト ボックス 383">
          <a:extLst>
            <a:ext uri="{FF2B5EF4-FFF2-40B4-BE49-F238E27FC236}">
              <a16:creationId xmlns:a16="http://schemas.microsoft.com/office/drawing/2014/main" id="{A12A64AF-A43A-44ED-8E6A-14565059C373}"/>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5" name="テキスト ボックス 384">
          <a:extLst>
            <a:ext uri="{FF2B5EF4-FFF2-40B4-BE49-F238E27FC236}">
              <a16:creationId xmlns:a16="http://schemas.microsoft.com/office/drawing/2014/main" id="{9F36D7EB-708D-4612-A22F-D95035F6F155}"/>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6" name="テキスト ボックス 385">
          <a:extLst>
            <a:ext uri="{FF2B5EF4-FFF2-40B4-BE49-F238E27FC236}">
              <a16:creationId xmlns:a16="http://schemas.microsoft.com/office/drawing/2014/main" id="{FB7F1336-EB21-4028-B71D-FFF9AE183BB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7" name="テキスト ボックス 386">
          <a:extLst>
            <a:ext uri="{FF2B5EF4-FFF2-40B4-BE49-F238E27FC236}">
              <a16:creationId xmlns:a16="http://schemas.microsoft.com/office/drawing/2014/main" id="{4B839E42-03AB-4A1E-98DF-CDB244FED954}"/>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8" name="テキスト ボックス 387">
          <a:extLst>
            <a:ext uri="{FF2B5EF4-FFF2-40B4-BE49-F238E27FC236}">
              <a16:creationId xmlns:a16="http://schemas.microsoft.com/office/drawing/2014/main" id="{10083258-7B12-4E90-8802-4143A95ACD9F}"/>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28666</xdr:rowOff>
    </xdr:from>
    <xdr:to>
      <xdr:col>24</xdr:col>
      <xdr:colOff>114300</xdr:colOff>
      <xdr:row>104</xdr:row>
      <xdr:rowOff>130266</xdr:rowOff>
    </xdr:to>
    <xdr:sp macro="" textlink="">
      <xdr:nvSpPr>
        <xdr:cNvPr id="389" name="楕円 388">
          <a:extLst>
            <a:ext uri="{FF2B5EF4-FFF2-40B4-BE49-F238E27FC236}">
              <a16:creationId xmlns:a16="http://schemas.microsoft.com/office/drawing/2014/main" id="{B05FC11B-2650-4F86-8DE5-8B1ACB39A1BC}"/>
            </a:ext>
          </a:extLst>
        </xdr:cNvPr>
        <xdr:cNvSpPr/>
      </xdr:nvSpPr>
      <xdr:spPr>
        <a:xfrm>
          <a:off x="4584700" y="1785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7093</xdr:rowOff>
    </xdr:from>
    <xdr:ext cx="405111" cy="259045"/>
    <xdr:sp macro="" textlink="">
      <xdr:nvSpPr>
        <xdr:cNvPr id="390" name="【港湾・漁港】&#10;有形固定資産減価償却率該当値テキスト">
          <a:extLst>
            <a:ext uri="{FF2B5EF4-FFF2-40B4-BE49-F238E27FC236}">
              <a16:creationId xmlns:a16="http://schemas.microsoft.com/office/drawing/2014/main" id="{9D1C0B87-2B8D-4E4D-9130-54DC51874D65}"/>
            </a:ext>
          </a:extLst>
        </xdr:cNvPr>
        <xdr:cNvSpPr txBox="1"/>
      </xdr:nvSpPr>
      <xdr:spPr>
        <a:xfrm>
          <a:off x="4673600" y="17837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54792</xdr:rowOff>
    </xdr:from>
    <xdr:to>
      <xdr:col>20</xdr:col>
      <xdr:colOff>38100</xdr:colOff>
      <xdr:row>104</xdr:row>
      <xdr:rowOff>156392</xdr:rowOff>
    </xdr:to>
    <xdr:sp macro="" textlink="">
      <xdr:nvSpPr>
        <xdr:cNvPr id="391" name="楕円 390">
          <a:extLst>
            <a:ext uri="{FF2B5EF4-FFF2-40B4-BE49-F238E27FC236}">
              <a16:creationId xmlns:a16="http://schemas.microsoft.com/office/drawing/2014/main" id="{FE72011F-11BB-4D63-98A5-5D9480ACA277}"/>
            </a:ext>
          </a:extLst>
        </xdr:cNvPr>
        <xdr:cNvSpPr/>
      </xdr:nvSpPr>
      <xdr:spPr>
        <a:xfrm>
          <a:off x="3746500" y="1788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79466</xdr:rowOff>
    </xdr:from>
    <xdr:to>
      <xdr:col>24</xdr:col>
      <xdr:colOff>63500</xdr:colOff>
      <xdr:row>104</xdr:row>
      <xdr:rowOff>105592</xdr:rowOff>
    </xdr:to>
    <xdr:cxnSp macro="">
      <xdr:nvCxnSpPr>
        <xdr:cNvPr id="392" name="直線コネクタ 391">
          <a:extLst>
            <a:ext uri="{FF2B5EF4-FFF2-40B4-BE49-F238E27FC236}">
              <a16:creationId xmlns:a16="http://schemas.microsoft.com/office/drawing/2014/main" id="{AC3BB589-2729-4383-B0C2-B5AD57748DFE}"/>
            </a:ext>
          </a:extLst>
        </xdr:cNvPr>
        <xdr:cNvCxnSpPr/>
      </xdr:nvCxnSpPr>
      <xdr:spPr>
        <a:xfrm flipV="1">
          <a:off x="3797300" y="17910266"/>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76019</xdr:rowOff>
    </xdr:from>
    <xdr:to>
      <xdr:col>15</xdr:col>
      <xdr:colOff>101600</xdr:colOff>
      <xdr:row>105</xdr:row>
      <xdr:rowOff>6169</xdr:rowOff>
    </xdr:to>
    <xdr:sp macro="" textlink="">
      <xdr:nvSpPr>
        <xdr:cNvPr id="393" name="楕円 392">
          <a:extLst>
            <a:ext uri="{FF2B5EF4-FFF2-40B4-BE49-F238E27FC236}">
              <a16:creationId xmlns:a16="http://schemas.microsoft.com/office/drawing/2014/main" id="{3A00749A-DAB8-42F2-9184-8D4B2066CDFB}"/>
            </a:ext>
          </a:extLst>
        </xdr:cNvPr>
        <xdr:cNvSpPr/>
      </xdr:nvSpPr>
      <xdr:spPr>
        <a:xfrm>
          <a:off x="2857500" y="1790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105592</xdr:rowOff>
    </xdr:from>
    <xdr:to>
      <xdr:col>19</xdr:col>
      <xdr:colOff>177800</xdr:colOff>
      <xdr:row>104</xdr:row>
      <xdr:rowOff>126819</xdr:rowOff>
    </xdr:to>
    <xdr:cxnSp macro="">
      <xdr:nvCxnSpPr>
        <xdr:cNvPr id="394" name="直線コネクタ 393">
          <a:extLst>
            <a:ext uri="{FF2B5EF4-FFF2-40B4-BE49-F238E27FC236}">
              <a16:creationId xmlns:a16="http://schemas.microsoft.com/office/drawing/2014/main" id="{D5C1DD04-B5DD-43AB-B2EE-4E7D83C85B43}"/>
            </a:ext>
          </a:extLst>
        </xdr:cNvPr>
        <xdr:cNvCxnSpPr/>
      </xdr:nvCxnSpPr>
      <xdr:spPr>
        <a:xfrm flipV="1">
          <a:off x="2908300" y="17936392"/>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100512</xdr:rowOff>
    </xdr:from>
    <xdr:to>
      <xdr:col>10</xdr:col>
      <xdr:colOff>165100</xdr:colOff>
      <xdr:row>105</xdr:row>
      <xdr:rowOff>30662</xdr:rowOff>
    </xdr:to>
    <xdr:sp macro="" textlink="">
      <xdr:nvSpPr>
        <xdr:cNvPr id="395" name="楕円 394">
          <a:extLst>
            <a:ext uri="{FF2B5EF4-FFF2-40B4-BE49-F238E27FC236}">
              <a16:creationId xmlns:a16="http://schemas.microsoft.com/office/drawing/2014/main" id="{A3CDD013-8BF1-4998-BB28-6BCE49D80716}"/>
            </a:ext>
          </a:extLst>
        </xdr:cNvPr>
        <xdr:cNvSpPr/>
      </xdr:nvSpPr>
      <xdr:spPr>
        <a:xfrm>
          <a:off x="1968500" y="1793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126819</xdr:rowOff>
    </xdr:from>
    <xdr:to>
      <xdr:col>15</xdr:col>
      <xdr:colOff>50800</xdr:colOff>
      <xdr:row>104</xdr:row>
      <xdr:rowOff>151312</xdr:rowOff>
    </xdr:to>
    <xdr:cxnSp macro="">
      <xdr:nvCxnSpPr>
        <xdr:cNvPr id="396" name="直線コネクタ 395">
          <a:extLst>
            <a:ext uri="{FF2B5EF4-FFF2-40B4-BE49-F238E27FC236}">
              <a16:creationId xmlns:a16="http://schemas.microsoft.com/office/drawing/2014/main" id="{4C771B0C-7A84-416E-93EE-3BD4C7D6CEC8}"/>
            </a:ext>
          </a:extLst>
        </xdr:cNvPr>
        <xdr:cNvCxnSpPr/>
      </xdr:nvCxnSpPr>
      <xdr:spPr>
        <a:xfrm flipV="1">
          <a:off x="2019300" y="17957619"/>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70048</xdr:rowOff>
    </xdr:from>
    <xdr:ext cx="405111" cy="259045"/>
    <xdr:sp macro="" textlink="">
      <xdr:nvSpPr>
        <xdr:cNvPr id="397" name="n_1aveValue【港湾・漁港】&#10;有形固定資産減価償却率">
          <a:extLst>
            <a:ext uri="{FF2B5EF4-FFF2-40B4-BE49-F238E27FC236}">
              <a16:creationId xmlns:a16="http://schemas.microsoft.com/office/drawing/2014/main" id="{C89DD44B-E1A9-4434-AC20-178BD5CE3F2C}"/>
            </a:ext>
          </a:extLst>
        </xdr:cNvPr>
        <xdr:cNvSpPr txBox="1"/>
      </xdr:nvSpPr>
      <xdr:spPr>
        <a:xfrm>
          <a:off x="3582044" y="17557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92908</xdr:rowOff>
    </xdr:from>
    <xdr:ext cx="405111" cy="259045"/>
    <xdr:sp macro="" textlink="">
      <xdr:nvSpPr>
        <xdr:cNvPr id="398" name="n_2aveValue【港湾・漁港】&#10;有形固定資産減価償却率">
          <a:extLst>
            <a:ext uri="{FF2B5EF4-FFF2-40B4-BE49-F238E27FC236}">
              <a16:creationId xmlns:a16="http://schemas.microsoft.com/office/drawing/2014/main" id="{03779E2C-6849-4CC4-8F26-BB7877CD09D4}"/>
            </a:ext>
          </a:extLst>
        </xdr:cNvPr>
        <xdr:cNvSpPr txBox="1"/>
      </xdr:nvSpPr>
      <xdr:spPr>
        <a:xfrm>
          <a:off x="2705744" y="1758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28320</xdr:rowOff>
    </xdr:from>
    <xdr:ext cx="405111" cy="259045"/>
    <xdr:sp macro="" textlink="">
      <xdr:nvSpPr>
        <xdr:cNvPr id="399" name="n_3aveValue【港湾・漁港】&#10;有形固定資産減価償却率">
          <a:extLst>
            <a:ext uri="{FF2B5EF4-FFF2-40B4-BE49-F238E27FC236}">
              <a16:creationId xmlns:a16="http://schemas.microsoft.com/office/drawing/2014/main" id="{17589E16-D39C-4A8D-9DA8-1CDD1E2073A8}"/>
            </a:ext>
          </a:extLst>
        </xdr:cNvPr>
        <xdr:cNvSpPr txBox="1"/>
      </xdr:nvSpPr>
      <xdr:spPr>
        <a:xfrm>
          <a:off x="1816744" y="1803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147519</xdr:rowOff>
    </xdr:from>
    <xdr:ext cx="405111" cy="259045"/>
    <xdr:sp macro="" textlink="">
      <xdr:nvSpPr>
        <xdr:cNvPr id="400" name="n_1mainValue【港湾・漁港】&#10;有形固定資産減価償却率">
          <a:extLst>
            <a:ext uri="{FF2B5EF4-FFF2-40B4-BE49-F238E27FC236}">
              <a16:creationId xmlns:a16="http://schemas.microsoft.com/office/drawing/2014/main" id="{B7B758BD-24D8-489E-86D0-792870740A21}"/>
            </a:ext>
          </a:extLst>
        </xdr:cNvPr>
        <xdr:cNvSpPr txBox="1"/>
      </xdr:nvSpPr>
      <xdr:spPr>
        <a:xfrm>
          <a:off x="3582044" y="17978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168746</xdr:rowOff>
    </xdr:from>
    <xdr:ext cx="405111" cy="259045"/>
    <xdr:sp macro="" textlink="">
      <xdr:nvSpPr>
        <xdr:cNvPr id="401" name="n_2mainValue【港湾・漁港】&#10;有形固定資産減価償却率">
          <a:extLst>
            <a:ext uri="{FF2B5EF4-FFF2-40B4-BE49-F238E27FC236}">
              <a16:creationId xmlns:a16="http://schemas.microsoft.com/office/drawing/2014/main" id="{F8D9121F-6710-41AB-9D80-EF25B706CC78}"/>
            </a:ext>
          </a:extLst>
        </xdr:cNvPr>
        <xdr:cNvSpPr txBox="1"/>
      </xdr:nvSpPr>
      <xdr:spPr>
        <a:xfrm>
          <a:off x="2705744" y="1799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47189</xdr:rowOff>
    </xdr:from>
    <xdr:ext cx="405111" cy="259045"/>
    <xdr:sp macro="" textlink="">
      <xdr:nvSpPr>
        <xdr:cNvPr id="402" name="n_3mainValue【港湾・漁港】&#10;有形固定資産減価償却率">
          <a:extLst>
            <a:ext uri="{FF2B5EF4-FFF2-40B4-BE49-F238E27FC236}">
              <a16:creationId xmlns:a16="http://schemas.microsoft.com/office/drawing/2014/main" id="{EA75EB2D-33A1-415B-AEEF-87458CCD254E}"/>
            </a:ext>
          </a:extLst>
        </xdr:cNvPr>
        <xdr:cNvSpPr txBox="1"/>
      </xdr:nvSpPr>
      <xdr:spPr>
        <a:xfrm>
          <a:off x="1816744" y="1770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3" name="正方形/長方形 402">
          <a:extLst>
            <a:ext uri="{FF2B5EF4-FFF2-40B4-BE49-F238E27FC236}">
              <a16:creationId xmlns:a16="http://schemas.microsoft.com/office/drawing/2014/main" id="{AE64D18F-57CD-4AB3-B3E2-8DE9197A8E66}"/>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4" name="正方形/長方形 403">
          <a:extLst>
            <a:ext uri="{FF2B5EF4-FFF2-40B4-BE49-F238E27FC236}">
              <a16:creationId xmlns:a16="http://schemas.microsoft.com/office/drawing/2014/main" id="{88DB4686-07A9-4C10-99B6-C2B342F1949B}"/>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5" name="正方形/長方形 404">
          <a:extLst>
            <a:ext uri="{FF2B5EF4-FFF2-40B4-BE49-F238E27FC236}">
              <a16:creationId xmlns:a16="http://schemas.microsoft.com/office/drawing/2014/main" id="{7F060D96-50A6-42D8-AD28-5A4EDCB28A9D}"/>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6" name="正方形/長方形 405">
          <a:extLst>
            <a:ext uri="{FF2B5EF4-FFF2-40B4-BE49-F238E27FC236}">
              <a16:creationId xmlns:a16="http://schemas.microsoft.com/office/drawing/2014/main" id="{933C1EC9-E72A-49B2-AB83-2722DA35070F}"/>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7" name="正方形/長方形 406">
          <a:extLst>
            <a:ext uri="{FF2B5EF4-FFF2-40B4-BE49-F238E27FC236}">
              <a16:creationId xmlns:a16="http://schemas.microsoft.com/office/drawing/2014/main" id="{75569A93-4372-43FA-8703-C245F4BD0242}"/>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8" name="正方形/長方形 407">
          <a:extLst>
            <a:ext uri="{FF2B5EF4-FFF2-40B4-BE49-F238E27FC236}">
              <a16:creationId xmlns:a16="http://schemas.microsoft.com/office/drawing/2014/main" id="{13AC67EA-3540-4B32-B402-5B200FD1475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9" name="正方形/長方形 408">
          <a:extLst>
            <a:ext uri="{FF2B5EF4-FFF2-40B4-BE49-F238E27FC236}">
              <a16:creationId xmlns:a16="http://schemas.microsoft.com/office/drawing/2014/main" id="{19011883-A874-47A1-A805-37D3AEA2320E}"/>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0" name="正方形/長方形 409">
          <a:extLst>
            <a:ext uri="{FF2B5EF4-FFF2-40B4-BE49-F238E27FC236}">
              <a16:creationId xmlns:a16="http://schemas.microsoft.com/office/drawing/2014/main" id="{A51A9307-63AB-4F62-974B-682D6B1C8EE1}"/>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1" name="テキスト ボックス 410">
          <a:extLst>
            <a:ext uri="{FF2B5EF4-FFF2-40B4-BE49-F238E27FC236}">
              <a16:creationId xmlns:a16="http://schemas.microsoft.com/office/drawing/2014/main" id="{AD9FAFE6-59B4-4BD7-BB61-7355519828F6}"/>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2" name="直線コネクタ 411">
          <a:extLst>
            <a:ext uri="{FF2B5EF4-FFF2-40B4-BE49-F238E27FC236}">
              <a16:creationId xmlns:a16="http://schemas.microsoft.com/office/drawing/2014/main" id="{182F8030-A793-4CB4-A3F5-AAA7C35E7B82}"/>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13" name="直線コネクタ 412">
          <a:extLst>
            <a:ext uri="{FF2B5EF4-FFF2-40B4-BE49-F238E27FC236}">
              <a16:creationId xmlns:a16="http://schemas.microsoft.com/office/drawing/2014/main" id="{8C5DE9C4-8690-49C9-A7BE-03D61A2CA173}"/>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14" name="テキスト ボックス 413">
          <a:extLst>
            <a:ext uri="{FF2B5EF4-FFF2-40B4-BE49-F238E27FC236}">
              <a16:creationId xmlns:a16="http://schemas.microsoft.com/office/drawing/2014/main" id="{AB11B01F-BE76-4021-97EF-1497C65B7226}"/>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15" name="直線コネクタ 414">
          <a:extLst>
            <a:ext uri="{FF2B5EF4-FFF2-40B4-BE49-F238E27FC236}">
              <a16:creationId xmlns:a16="http://schemas.microsoft.com/office/drawing/2014/main" id="{BFF41E72-7959-4718-8D3B-222411135CB7}"/>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16" name="テキスト ボックス 415">
          <a:extLst>
            <a:ext uri="{FF2B5EF4-FFF2-40B4-BE49-F238E27FC236}">
              <a16:creationId xmlns:a16="http://schemas.microsoft.com/office/drawing/2014/main" id="{11887AFE-7765-4D73-8E57-343F68DDDF4A}"/>
            </a:ext>
          </a:extLst>
        </xdr:cNvPr>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17" name="直線コネクタ 416">
          <a:extLst>
            <a:ext uri="{FF2B5EF4-FFF2-40B4-BE49-F238E27FC236}">
              <a16:creationId xmlns:a16="http://schemas.microsoft.com/office/drawing/2014/main" id="{5DA111B8-08E1-4118-B1F3-70C23C908318}"/>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18" name="テキスト ボックス 417">
          <a:extLst>
            <a:ext uri="{FF2B5EF4-FFF2-40B4-BE49-F238E27FC236}">
              <a16:creationId xmlns:a16="http://schemas.microsoft.com/office/drawing/2014/main" id="{1D96B226-433C-4DF2-AE7F-C5B39FAD9DC4}"/>
            </a:ext>
          </a:extLst>
        </xdr:cNvPr>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19" name="直線コネクタ 418">
          <a:extLst>
            <a:ext uri="{FF2B5EF4-FFF2-40B4-BE49-F238E27FC236}">
              <a16:creationId xmlns:a16="http://schemas.microsoft.com/office/drawing/2014/main" id="{14EBB3E0-8552-4305-AC9F-322A5B12344F}"/>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20" name="テキスト ボックス 419">
          <a:extLst>
            <a:ext uri="{FF2B5EF4-FFF2-40B4-BE49-F238E27FC236}">
              <a16:creationId xmlns:a16="http://schemas.microsoft.com/office/drawing/2014/main" id="{C3C21B3D-AC67-4E5F-A7C3-1156886EFCF3}"/>
            </a:ext>
          </a:extLst>
        </xdr:cNvPr>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1" name="直線コネクタ 420">
          <a:extLst>
            <a:ext uri="{FF2B5EF4-FFF2-40B4-BE49-F238E27FC236}">
              <a16:creationId xmlns:a16="http://schemas.microsoft.com/office/drawing/2014/main" id="{62BDF78B-B74B-4EAA-AC5E-31CBAF955A35}"/>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22" name="テキスト ボックス 421">
          <a:extLst>
            <a:ext uri="{FF2B5EF4-FFF2-40B4-BE49-F238E27FC236}">
              <a16:creationId xmlns:a16="http://schemas.microsoft.com/office/drawing/2014/main" id="{675D5A09-86AB-4F5E-B466-6148B89BC4A0}"/>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3" name="【港湾・漁港】&#10;一人当たり有形固定資産（償却資産）額グラフ枠">
          <a:extLst>
            <a:ext uri="{FF2B5EF4-FFF2-40B4-BE49-F238E27FC236}">
              <a16:creationId xmlns:a16="http://schemas.microsoft.com/office/drawing/2014/main" id="{8307E03D-1904-4649-AD87-592A1554BCC6}"/>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165029</xdr:rowOff>
    </xdr:from>
    <xdr:to>
      <xdr:col>54</xdr:col>
      <xdr:colOff>189865</xdr:colOff>
      <xdr:row>108</xdr:row>
      <xdr:rowOff>76166</xdr:rowOff>
    </xdr:to>
    <xdr:cxnSp macro="">
      <xdr:nvCxnSpPr>
        <xdr:cNvPr id="424" name="直線コネクタ 423">
          <a:extLst>
            <a:ext uri="{FF2B5EF4-FFF2-40B4-BE49-F238E27FC236}">
              <a16:creationId xmlns:a16="http://schemas.microsoft.com/office/drawing/2014/main" id="{257BE948-9A2E-4474-8603-99536EB0BAEF}"/>
            </a:ext>
          </a:extLst>
        </xdr:cNvPr>
        <xdr:cNvCxnSpPr/>
      </xdr:nvCxnSpPr>
      <xdr:spPr>
        <a:xfrm flipV="1">
          <a:off x="10476865" y="17310029"/>
          <a:ext cx="0" cy="1282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79993</xdr:rowOff>
    </xdr:from>
    <xdr:ext cx="313932" cy="259045"/>
    <xdr:sp macro="" textlink="">
      <xdr:nvSpPr>
        <xdr:cNvPr id="425" name="【港湾・漁港】&#10;一人当たり有形固定資産（償却資産）額最小値テキスト">
          <a:extLst>
            <a:ext uri="{FF2B5EF4-FFF2-40B4-BE49-F238E27FC236}">
              <a16:creationId xmlns:a16="http://schemas.microsoft.com/office/drawing/2014/main" id="{6F3427D3-1950-4A12-A58A-4510A5587E85}"/>
            </a:ext>
          </a:extLst>
        </xdr:cNvPr>
        <xdr:cNvSpPr txBox="1"/>
      </xdr:nvSpPr>
      <xdr:spPr>
        <a:xfrm>
          <a:off x="10515600" y="185965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76166</xdr:rowOff>
    </xdr:from>
    <xdr:to>
      <xdr:col>55</xdr:col>
      <xdr:colOff>88900</xdr:colOff>
      <xdr:row>108</xdr:row>
      <xdr:rowOff>76166</xdr:rowOff>
    </xdr:to>
    <xdr:cxnSp macro="">
      <xdr:nvCxnSpPr>
        <xdr:cNvPr id="426" name="直線コネクタ 425">
          <a:extLst>
            <a:ext uri="{FF2B5EF4-FFF2-40B4-BE49-F238E27FC236}">
              <a16:creationId xmlns:a16="http://schemas.microsoft.com/office/drawing/2014/main" id="{ECABFE78-464A-43F3-B2BF-F4F93272804F}"/>
            </a:ext>
          </a:extLst>
        </xdr:cNvPr>
        <xdr:cNvCxnSpPr/>
      </xdr:nvCxnSpPr>
      <xdr:spPr>
        <a:xfrm>
          <a:off x="10388600" y="18592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111706</xdr:rowOff>
    </xdr:from>
    <xdr:ext cx="690189" cy="259045"/>
    <xdr:sp macro="" textlink="">
      <xdr:nvSpPr>
        <xdr:cNvPr id="427" name="【港湾・漁港】&#10;一人当たり有形固定資産（償却資産）額最大値テキスト">
          <a:extLst>
            <a:ext uri="{FF2B5EF4-FFF2-40B4-BE49-F238E27FC236}">
              <a16:creationId xmlns:a16="http://schemas.microsoft.com/office/drawing/2014/main" id="{BFA19519-FBAB-43FC-A2EA-714809071462}"/>
            </a:ext>
          </a:extLst>
        </xdr:cNvPr>
        <xdr:cNvSpPr txBox="1"/>
      </xdr:nvSpPr>
      <xdr:spPr>
        <a:xfrm>
          <a:off x="10515600" y="170852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2,805,711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165029</xdr:rowOff>
    </xdr:from>
    <xdr:to>
      <xdr:col>55</xdr:col>
      <xdr:colOff>88900</xdr:colOff>
      <xdr:row>100</xdr:row>
      <xdr:rowOff>165029</xdr:rowOff>
    </xdr:to>
    <xdr:cxnSp macro="">
      <xdr:nvCxnSpPr>
        <xdr:cNvPr id="428" name="直線コネクタ 427">
          <a:extLst>
            <a:ext uri="{FF2B5EF4-FFF2-40B4-BE49-F238E27FC236}">
              <a16:creationId xmlns:a16="http://schemas.microsoft.com/office/drawing/2014/main" id="{5F8AB2DB-E854-4F2F-AB97-FE55D723D621}"/>
            </a:ext>
          </a:extLst>
        </xdr:cNvPr>
        <xdr:cNvCxnSpPr/>
      </xdr:nvCxnSpPr>
      <xdr:spPr>
        <a:xfrm>
          <a:off x="10388600" y="17310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8351</xdr:rowOff>
    </xdr:from>
    <xdr:ext cx="599010" cy="259045"/>
    <xdr:sp macro="" textlink="">
      <xdr:nvSpPr>
        <xdr:cNvPr id="429" name="【港湾・漁港】&#10;一人当たり有形固定資産（償却資産）額平均値テキスト">
          <a:extLst>
            <a:ext uri="{FF2B5EF4-FFF2-40B4-BE49-F238E27FC236}">
              <a16:creationId xmlns:a16="http://schemas.microsoft.com/office/drawing/2014/main" id="{9E90ECAE-353C-4BC0-97A7-BE662521E203}"/>
            </a:ext>
          </a:extLst>
        </xdr:cNvPr>
        <xdr:cNvSpPr txBox="1"/>
      </xdr:nvSpPr>
      <xdr:spPr>
        <a:xfrm>
          <a:off x="10515600" y="183535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29924</xdr:rowOff>
    </xdr:from>
    <xdr:to>
      <xdr:col>55</xdr:col>
      <xdr:colOff>50800</xdr:colOff>
      <xdr:row>107</xdr:row>
      <xdr:rowOff>131524</xdr:rowOff>
    </xdr:to>
    <xdr:sp macro="" textlink="">
      <xdr:nvSpPr>
        <xdr:cNvPr id="430" name="フローチャート: 判断 429">
          <a:extLst>
            <a:ext uri="{FF2B5EF4-FFF2-40B4-BE49-F238E27FC236}">
              <a16:creationId xmlns:a16="http://schemas.microsoft.com/office/drawing/2014/main" id="{397F6D52-1FF3-4995-8C14-2768D8556612}"/>
            </a:ext>
          </a:extLst>
        </xdr:cNvPr>
        <xdr:cNvSpPr/>
      </xdr:nvSpPr>
      <xdr:spPr>
        <a:xfrm>
          <a:off x="10426700" y="18375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51223</xdr:rowOff>
    </xdr:from>
    <xdr:to>
      <xdr:col>50</xdr:col>
      <xdr:colOff>165100</xdr:colOff>
      <xdr:row>107</xdr:row>
      <xdr:rowOff>152823</xdr:rowOff>
    </xdr:to>
    <xdr:sp macro="" textlink="">
      <xdr:nvSpPr>
        <xdr:cNvPr id="431" name="フローチャート: 判断 430">
          <a:extLst>
            <a:ext uri="{FF2B5EF4-FFF2-40B4-BE49-F238E27FC236}">
              <a16:creationId xmlns:a16="http://schemas.microsoft.com/office/drawing/2014/main" id="{8C8696E2-3D3E-429B-81D1-23876CD7C071}"/>
            </a:ext>
          </a:extLst>
        </xdr:cNvPr>
        <xdr:cNvSpPr/>
      </xdr:nvSpPr>
      <xdr:spPr>
        <a:xfrm>
          <a:off x="9588500" y="1839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51839</xdr:rowOff>
    </xdr:from>
    <xdr:to>
      <xdr:col>46</xdr:col>
      <xdr:colOff>38100</xdr:colOff>
      <xdr:row>107</xdr:row>
      <xdr:rowOff>153439</xdr:rowOff>
    </xdr:to>
    <xdr:sp macro="" textlink="">
      <xdr:nvSpPr>
        <xdr:cNvPr id="432" name="フローチャート: 判断 431">
          <a:extLst>
            <a:ext uri="{FF2B5EF4-FFF2-40B4-BE49-F238E27FC236}">
              <a16:creationId xmlns:a16="http://schemas.microsoft.com/office/drawing/2014/main" id="{AA7684E1-BA92-4BFB-A47A-1F702B436B5B}"/>
            </a:ext>
          </a:extLst>
        </xdr:cNvPr>
        <xdr:cNvSpPr/>
      </xdr:nvSpPr>
      <xdr:spPr>
        <a:xfrm>
          <a:off x="8699500" y="18396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100200</xdr:rowOff>
    </xdr:from>
    <xdr:to>
      <xdr:col>41</xdr:col>
      <xdr:colOff>101600</xdr:colOff>
      <xdr:row>108</xdr:row>
      <xdr:rowOff>30350</xdr:rowOff>
    </xdr:to>
    <xdr:sp macro="" textlink="">
      <xdr:nvSpPr>
        <xdr:cNvPr id="433" name="フローチャート: 判断 432">
          <a:extLst>
            <a:ext uri="{FF2B5EF4-FFF2-40B4-BE49-F238E27FC236}">
              <a16:creationId xmlns:a16="http://schemas.microsoft.com/office/drawing/2014/main" id="{0C4B0CC7-B04A-47A8-ACCD-D9335FA2E58A}"/>
            </a:ext>
          </a:extLst>
        </xdr:cNvPr>
        <xdr:cNvSpPr/>
      </xdr:nvSpPr>
      <xdr:spPr>
        <a:xfrm>
          <a:off x="7810500" y="18445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4" name="テキスト ボックス 433">
          <a:extLst>
            <a:ext uri="{FF2B5EF4-FFF2-40B4-BE49-F238E27FC236}">
              <a16:creationId xmlns:a16="http://schemas.microsoft.com/office/drawing/2014/main" id="{67F71495-B31B-4B24-B34F-1B8958BDE584}"/>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5" name="テキスト ボックス 434">
          <a:extLst>
            <a:ext uri="{FF2B5EF4-FFF2-40B4-BE49-F238E27FC236}">
              <a16:creationId xmlns:a16="http://schemas.microsoft.com/office/drawing/2014/main" id="{DB6C6ABE-F37C-4D1F-8537-AB8C262612BE}"/>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6" name="テキスト ボックス 435">
          <a:extLst>
            <a:ext uri="{FF2B5EF4-FFF2-40B4-BE49-F238E27FC236}">
              <a16:creationId xmlns:a16="http://schemas.microsoft.com/office/drawing/2014/main" id="{17559CA2-7420-4054-A1B9-F07BFF90C8ED}"/>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7" name="テキスト ボックス 436">
          <a:extLst>
            <a:ext uri="{FF2B5EF4-FFF2-40B4-BE49-F238E27FC236}">
              <a16:creationId xmlns:a16="http://schemas.microsoft.com/office/drawing/2014/main" id="{217C753C-F4BD-42EC-B2B6-3F4FD99AB253}"/>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8" name="テキスト ボックス 437">
          <a:extLst>
            <a:ext uri="{FF2B5EF4-FFF2-40B4-BE49-F238E27FC236}">
              <a16:creationId xmlns:a16="http://schemas.microsoft.com/office/drawing/2014/main" id="{B9B1FA67-14FC-4051-AB55-0E34CD6BD5F2}"/>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165926</xdr:rowOff>
    </xdr:from>
    <xdr:to>
      <xdr:col>55</xdr:col>
      <xdr:colOff>50800</xdr:colOff>
      <xdr:row>107</xdr:row>
      <xdr:rowOff>96076</xdr:rowOff>
    </xdr:to>
    <xdr:sp macro="" textlink="">
      <xdr:nvSpPr>
        <xdr:cNvPr id="439" name="楕円 438">
          <a:extLst>
            <a:ext uri="{FF2B5EF4-FFF2-40B4-BE49-F238E27FC236}">
              <a16:creationId xmlns:a16="http://schemas.microsoft.com/office/drawing/2014/main" id="{8DFF3FA8-02B9-495B-B879-B7FC4099ACB1}"/>
            </a:ext>
          </a:extLst>
        </xdr:cNvPr>
        <xdr:cNvSpPr/>
      </xdr:nvSpPr>
      <xdr:spPr>
        <a:xfrm>
          <a:off x="10426700" y="18339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17353</xdr:rowOff>
    </xdr:from>
    <xdr:ext cx="599010" cy="259045"/>
    <xdr:sp macro="" textlink="">
      <xdr:nvSpPr>
        <xdr:cNvPr id="440" name="【港湾・漁港】&#10;一人当たり有形固定資産（償却資産）額該当値テキスト">
          <a:extLst>
            <a:ext uri="{FF2B5EF4-FFF2-40B4-BE49-F238E27FC236}">
              <a16:creationId xmlns:a16="http://schemas.microsoft.com/office/drawing/2014/main" id="{CDE235B0-A771-4AAD-BDC0-674A22E52ABC}"/>
            </a:ext>
          </a:extLst>
        </xdr:cNvPr>
        <xdr:cNvSpPr txBox="1"/>
      </xdr:nvSpPr>
      <xdr:spPr>
        <a:xfrm>
          <a:off x="10515600" y="18191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170923</xdr:rowOff>
    </xdr:from>
    <xdr:to>
      <xdr:col>50</xdr:col>
      <xdr:colOff>165100</xdr:colOff>
      <xdr:row>107</xdr:row>
      <xdr:rowOff>101073</xdr:rowOff>
    </xdr:to>
    <xdr:sp macro="" textlink="">
      <xdr:nvSpPr>
        <xdr:cNvPr id="441" name="楕円 440">
          <a:extLst>
            <a:ext uri="{FF2B5EF4-FFF2-40B4-BE49-F238E27FC236}">
              <a16:creationId xmlns:a16="http://schemas.microsoft.com/office/drawing/2014/main" id="{BB0F0280-0D91-4F9C-B771-FAED889C230C}"/>
            </a:ext>
          </a:extLst>
        </xdr:cNvPr>
        <xdr:cNvSpPr/>
      </xdr:nvSpPr>
      <xdr:spPr>
        <a:xfrm>
          <a:off x="9588500" y="18344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45276</xdr:rowOff>
    </xdr:from>
    <xdr:to>
      <xdr:col>55</xdr:col>
      <xdr:colOff>0</xdr:colOff>
      <xdr:row>107</xdr:row>
      <xdr:rowOff>50273</xdr:rowOff>
    </xdr:to>
    <xdr:cxnSp macro="">
      <xdr:nvCxnSpPr>
        <xdr:cNvPr id="442" name="直線コネクタ 441">
          <a:extLst>
            <a:ext uri="{FF2B5EF4-FFF2-40B4-BE49-F238E27FC236}">
              <a16:creationId xmlns:a16="http://schemas.microsoft.com/office/drawing/2014/main" id="{1784FE63-1604-438E-AEF9-364C443A0AD6}"/>
            </a:ext>
          </a:extLst>
        </xdr:cNvPr>
        <xdr:cNvCxnSpPr/>
      </xdr:nvCxnSpPr>
      <xdr:spPr>
        <a:xfrm flipV="1">
          <a:off x="9639300" y="18390426"/>
          <a:ext cx="838200" cy="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5496</xdr:rowOff>
    </xdr:from>
    <xdr:to>
      <xdr:col>46</xdr:col>
      <xdr:colOff>38100</xdr:colOff>
      <xdr:row>107</xdr:row>
      <xdr:rowOff>107096</xdr:rowOff>
    </xdr:to>
    <xdr:sp macro="" textlink="">
      <xdr:nvSpPr>
        <xdr:cNvPr id="443" name="楕円 442">
          <a:extLst>
            <a:ext uri="{FF2B5EF4-FFF2-40B4-BE49-F238E27FC236}">
              <a16:creationId xmlns:a16="http://schemas.microsoft.com/office/drawing/2014/main" id="{D19F6E7E-C93D-451C-A1B0-D7EE8E2E1E2F}"/>
            </a:ext>
          </a:extLst>
        </xdr:cNvPr>
        <xdr:cNvSpPr/>
      </xdr:nvSpPr>
      <xdr:spPr>
        <a:xfrm>
          <a:off x="8699500" y="18350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50273</xdr:rowOff>
    </xdr:from>
    <xdr:to>
      <xdr:col>50</xdr:col>
      <xdr:colOff>114300</xdr:colOff>
      <xdr:row>107</xdr:row>
      <xdr:rowOff>56296</xdr:rowOff>
    </xdr:to>
    <xdr:cxnSp macro="">
      <xdr:nvCxnSpPr>
        <xdr:cNvPr id="444" name="直線コネクタ 443">
          <a:extLst>
            <a:ext uri="{FF2B5EF4-FFF2-40B4-BE49-F238E27FC236}">
              <a16:creationId xmlns:a16="http://schemas.microsoft.com/office/drawing/2014/main" id="{12B61BE6-7180-4771-BCA2-1B9DD0AAA979}"/>
            </a:ext>
          </a:extLst>
        </xdr:cNvPr>
        <xdr:cNvCxnSpPr/>
      </xdr:nvCxnSpPr>
      <xdr:spPr>
        <a:xfrm flipV="1">
          <a:off x="8750300" y="18395423"/>
          <a:ext cx="889000" cy="6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9646</xdr:rowOff>
    </xdr:from>
    <xdr:to>
      <xdr:col>41</xdr:col>
      <xdr:colOff>101600</xdr:colOff>
      <xdr:row>107</xdr:row>
      <xdr:rowOff>111246</xdr:rowOff>
    </xdr:to>
    <xdr:sp macro="" textlink="">
      <xdr:nvSpPr>
        <xdr:cNvPr id="445" name="楕円 444">
          <a:extLst>
            <a:ext uri="{FF2B5EF4-FFF2-40B4-BE49-F238E27FC236}">
              <a16:creationId xmlns:a16="http://schemas.microsoft.com/office/drawing/2014/main" id="{1C49B139-7C40-4BD4-A076-8104248DC16C}"/>
            </a:ext>
          </a:extLst>
        </xdr:cNvPr>
        <xdr:cNvSpPr/>
      </xdr:nvSpPr>
      <xdr:spPr>
        <a:xfrm>
          <a:off x="7810500" y="18354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56296</xdr:rowOff>
    </xdr:from>
    <xdr:to>
      <xdr:col>45</xdr:col>
      <xdr:colOff>177800</xdr:colOff>
      <xdr:row>107</xdr:row>
      <xdr:rowOff>60446</xdr:rowOff>
    </xdr:to>
    <xdr:cxnSp macro="">
      <xdr:nvCxnSpPr>
        <xdr:cNvPr id="446" name="直線コネクタ 445">
          <a:extLst>
            <a:ext uri="{FF2B5EF4-FFF2-40B4-BE49-F238E27FC236}">
              <a16:creationId xmlns:a16="http://schemas.microsoft.com/office/drawing/2014/main" id="{A3EBC085-F563-4708-A549-8C14073FEFBC}"/>
            </a:ext>
          </a:extLst>
        </xdr:cNvPr>
        <xdr:cNvCxnSpPr/>
      </xdr:nvCxnSpPr>
      <xdr:spPr>
        <a:xfrm flipV="1">
          <a:off x="7861300" y="18401446"/>
          <a:ext cx="889000" cy="4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107</xdr:row>
      <xdr:rowOff>143950</xdr:rowOff>
    </xdr:from>
    <xdr:ext cx="599010" cy="259045"/>
    <xdr:sp macro="" textlink="">
      <xdr:nvSpPr>
        <xdr:cNvPr id="447" name="n_1aveValue【港湾・漁港】&#10;一人当たり有形固定資産（償却資産）額">
          <a:extLst>
            <a:ext uri="{FF2B5EF4-FFF2-40B4-BE49-F238E27FC236}">
              <a16:creationId xmlns:a16="http://schemas.microsoft.com/office/drawing/2014/main" id="{50568323-E0AD-4D96-B472-C2ED93E55B79}"/>
            </a:ext>
          </a:extLst>
        </xdr:cNvPr>
        <xdr:cNvSpPr txBox="1"/>
      </xdr:nvSpPr>
      <xdr:spPr>
        <a:xfrm>
          <a:off x="9327095" y="18489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144566</xdr:rowOff>
    </xdr:from>
    <xdr:ext cx="599010" cy="259045"/>
    <xdr:sp macro="" textlink="">
      <xdr:nvSpPr>
        <xdr:cNvPr id="448" name="n_2aveValue【港湾・漁港】&#10;一人当たり有形固定資産（償却資産）額">
          <a:extLst>
            <a:ext uri="{FF2B5EF4-FFF2-40B4-BE49-F238E27FC236}">
              <a16:creationId xmlns:a16="http://schemas.microsoft.com/office/drawing/2014/main" id="{662021CB-27B5-41BE-8B83-99ECDA59C1CD}"/>
            </a:ext>
          </a:extLst>
        </xdr:cNvPr>
        <xdr:cNvSpPr txBox="1"/>
      </xdr:nvSpPr>
      <xdr:spPr>
        <a:xfrm>
          <a:off x="8450795" y="18489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108</xdr:row>
      <xdr:rowOff>21477</xdr:rowOff>
    </xdr:from>
    <xdr:ext cx="599010" cy="259045"/>
    <xdr:sp macro="" textlink="">
      <xdr:nvSpPr>
        <xdr:cNvPr id="449" name="n_3aveValue【港湾・漁港】&#10;一人当たり有形固定資産（償却資産）額">
          <a:extLst>
            <a:ext uri="{FF2B5EF4-FFF2-40B4-BE49-F238E27FC236}">
              <a16:creationId xmlns:a16="http://schemas.microsoft.com/office/drawing/2014/main" id="{D664D340-533C-4197-BBD3-3257D35A6B21}"/>
            </a:ext>
          </a:extLst>
        </xdr:cNvPr>
        <xdr:cNvSpPr txBox="1"/>
      </xdr:nvSpPr>
      <xdr:spPr>
        <a:xfrm>
          <a:off x="7561795" y="18538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105</xdr:row>
      <xdr:rowOff>117600</xdr:rowOff>
    </xdr:from>
    <xdr:ext cx="599010" cy="259045"/>
    <xdr:sp macro="" textlink="">
      <xdr:nvSpPr>
        <xdr:cNvPr id="450" name="n_1mainValue【港湾・漁港】&#10;一人当たり有形固定資産（償却資産）額">
          <a:extLst>
            <a:ext uri="{FF2B5EF4-FFF2-40B4-BE49-F238E27FC236}">
              <a16:creationId xmlns:a16="http://schemas.microsoft.com/office/drawing/2014/main" id="{7FF19DCA-DE9B-4820-8A34-6A0E198299D1}"/>
            </a:ext>
          </a:extLst>
        </xdr:cNvPr>
        <xdr:cNvSpPr txBox="1"/>
      </xdr:nvSpPr>
      <xdr:spPr>
        <a:xfrm>
          <a:off x="9327095" y="18119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123623</xdr:rowOff>
    </xdr:from>
    <xdr:ext cx="599010" cy="259045"/>
    <xdr:sp macro="" textlink="">
      <xdr:nvSpPr>
        <xdr:cNvPr id="451" name="n_2mainValue【港湾・漁港】&#10;一人当たり有形固定資産（償却資産）額">
          <a:extLst>
            <a:ext uri="{FF2B5EF4-FFF2-40B4-BE49-F238E27FC236}">
              <a16:creationId xmlns:a16="http://schemas.microsoft.com/office/drawing/2014/main" id="{2EF84E0F-DB9D-4D48-A00F-C8AD8864DBA9}"/>
            </a:ext>
          </a:extLst>
        </xdr:cNvPr>
        <xdr:cNvSpPr txBox="1"/>
      </xdr:nvSpPr>
      <xdr:spPr>
        <a:xfrm>
          <a:off x="8450795" y="18125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127773</xdr:rowOff>
    </xdr:from>
    <xdr:ext cx="599010" cy="259045"/>
    <xdr:sp macro="" textlink="">
      <xdr:nvSpPr>
        <xdr:cNvPr id="452" name="n_3mainValue【港湾・漁港】&#10;一人当たり有形固定資産（償却資産）額">
          <a:extLst>
            <a:ext uri="{FF2B5EF4-FFF2-40B4-BE49-F238E27FC236}">
              <a16:creationId xmlns:a16="http://schemas.microsoft.com/office/drawing/2014/main" id="{5169955D-C0A0-4158-B800-A25656D35220}"/>
            </a:ext>
          </a:extLst>
        </xdr:cNvPr>
        <xdr:cNvSpPr txBox="1"/>
      </xdr:nvSpPr>
      <xdr:spPr>
        <a:xfrm>
          <a:off x="7561795" y="18130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3" name="正方形/長方形 452">
          <a:extLst>
            <a:ext uri="{FF2B5EF4-FFF2-40B4-BE49-F238E27FC236}">
              <a16:creationId xmlns:a16="http://schemas.microsoft.com/office/drawing/2014/main" id="{96FE027E-5465-49B1-BAC6-F7F42BFCA644}"/>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4" name="正方形/長方形 453">
          <a:extLst>
            <a:ext uri="{FF2B5EF4-FFF2-40B4-BE49-F238E27FC236}">
              <a16:creationId xmlns:a16="http://schemas.microsoft.com/office/drawing/2014/main" id="{83D710AB-7818-450C-BDBC-45A8C8F813D9}"/>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5" name="正方形/長方形 454">
          <a:extLst>
            <a:ext uri="{FF2B5EF4-FFF2-40B4-BE49-F238E27FC236}">
              <a16:creationId xmlns:a16="http://schemas.microsoft.com/office/drawing/2014/main" id="{51221A00-7B25-4D2E-9B22-DC8B9D0B98BC}"/>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6" name="正方形/長方形 455">
          <a:extLst>
            <a:ext uri="{FF2B5EF4-FFF2-40B4-BE49-F238E27FC236}">
              <a16:creationId xmlns:a16="http://schemas.microsoft.com/office/drawing/2014/main" id="{4ED65E7A-1BCB-4F3F-97E2-3F608E9A4ED7}"/>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7" name="正方形/長方形 456">
          <a:extLst>
            <a:ext uri="{FF2B5EF4-FFF2-40B4-BE49-F238E27FC236}">
              <a16:creationId xmlns:a16="http://schemas.microsoft.com/office/drawing/2014/main" id="{8AA66960-8B79-4B6E-9110-E7C622D42DF3}"/>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8" name="正方形/長方形 457">
          <a:extLst>
            <a:ext uri="{FF2B5EF4-FFF2-40B4-BE49-F238E27FC236}">
              <a16:creationId xmlns:a16="http://schemas.microsoft.com/office/drawing/2014/main" id="{1665C4F2-CE35-4F9F-B288-858E14387447}"/>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9" name="正方形/長方形 458">
          <a:extLst>
            <a:ext uri="{FF2B5EF4-FFF2-40B4-BE49-F238E27FC236}">
              <a16:creationId xmlns:a16="http://schemas.microsoft.com/office/drawing/2014/main" id="{00F3321B-FB80-4121-90B6-2CC6AFD7A63F}"/>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0" name="正方形/長方形 459">
          <a:extLst>
            <a:ext uri="{FF2B5EF4-FFF2-40B4-BE49-F238E27FC236}">
              <a16:creationId xmlns:a16="http://schemas.microsoft.com/office/drawing/2014/main" id="{D7946CC2-9A47-4206-A001-67EAB74711BB}"/>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1" name="テキスト ボックス 460">
          <a:extLst>
            <a:ext uri="{FF2B5EF4-FFF2-40B4-BE49-F238E27FC236}">
              <a16:creationId xmlns:a16="http://schemas.microsoft.com/office/drawing/2014/main" id="{48BF06C9-BEEA-459C-905B-4395AA6D5B1D}"/>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2" name="直線コネクタ 461">
          <a:extLst>
            <a:ext uri="{FF2B5EF4-FFF2-40B4-BE49-F238E27FC236}">
              <a16:creationId xmlns:a16="http://schemas.microsoft.com/office/drawing/2014/main" id="{9C2C3501-7E06-4799-9122-E8ABA7826DBC}"/>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63" name="直線コネクタ 462">
          <a:extLst>
            <a:ext uri="{FF2B5EF4-FFF2-40B4-BE49-F238E27FC236}">
              <a16:creationId xmlns:a16="http://schemas.microsoft.com/office/drawing/2014/main" id="{A69DB3AA-4969-4CAD-AE7E-D22BFC23AE91}"/>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64" name="テキスト ボックス 463">
          <a:extLst>
            <a:ext uri="{FF2B5EF4-FFF2-40B4-BE49-F238E27FC236}">
              <a16:creationId xmlns:a16="http://schemas.microsoft.com/office/drawing/2014/main" id="{6459056D-445E-4B9A-8719-06A7B8B78EC9}"/>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65" name="直線コネクタ 464">
          <a:extLst>
            <a:ext uri="{FF2B5EF4-FFF2-40B4-BE49-F238E27FC236}">
              <a16:creationId xmlns:a16="http://schemas.microsoft.com/office/drawing/2014/main" id="{142C6804-17E8-4127-95F7-0D5845EF9DA4}"/>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66" name="テキスト ボックス 465">
          <a:extLst>
            <a:ext uri="{FF2B5EF4-FFF2-40B4-BE49-F238E27FC236}">
              <a16:creationId xmlns:a16="http://schemas.microsoft.com/office/drawing/2014/main" id="{5A75C22F-C0C8-48B5-8BEB-2FCCDD1BD7FD}"/>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67" name="直線コネクタ 466">
          <a:extLst>
            <a:ext uri="{FF2B5EF4-FFF2-40B4-BE49-F238E27FC236}">
              <a16:creationId xmlns:a16="http://schemas.microsoft.com/office/drawing/2014/main" id="{21AD10D7-4231-4C8F-A3FF-A3F46B097BB3}"/>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68" name="テキスト ボックス 467">
          <a:extLst>
            <a:ext uri="{FF2B5EF4-FFF2-40B4-BE49-F238E27FC236}">
              <a16:creationId xmlns:a16="http://schemas.microsoft.com/office/drawing/2014/main" id="{79487C59-22D7-460F-93D3-E4AA5508F562}"/>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69" name="直線コネクタ 468">
          <a:extLst>
            <a:ext uri="{FF2B5EF4-FFF2-40B4-BE49-F238E27FC236}">
              <a16:creationId xmlns:a16="http://schemas.microsoft.com/office/drawing/2014/main" id="{C7A23E4F-D467-439B-8F24-151B15FFFFC9}"/>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70" name="テキスト ボックス 469">
          <a:extLst>
            <a:ext uri="{FF2B5EF4-FFF2-40B4-BE49-F238E27FC236}">
              <a16:creationId xmlns:a16="http://schemas.microsoft.com/office/drawing/2014/main" id="{B15C20AF-492D-4540-BDB8-D6635E0D6173}"/>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71" name="直線コネクタ 470">
          <a:extLst>
            <a:ext uri="{FF2B5EF4-FFF2-40B4-BE49-F238E27FC236}">
              <a16:creationId xmlns:a16="http://schemas.microsoft.com/office/drawing/2014/main" id="{C1688A5B-C68C-4393-A2F2-EDE7FDD423A9}"/>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72" name="テキスト ボックス 471">
          <a:extLst>
            <a:ext uri="{FF2B5EF4-FFF2-40B4-BE49-F238E27FC236}">
              <a16:creationId xmlns:a16="http://schemas.microsoft.com/office/drawing/2014/main" id="{731FCDED-6066-4C29-9DDB-C020B118ECB5}"/>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73" name="直線コネクタ 472">
          <a:extLst>
            <a:ext uri="{FF2B5EF4-FFF2-40B4-BE49-F238E27FC236}">
              <a16:creationId xmlns:a16="http://schemas.microsoft.com/office/drawing/2014/main" id="{9DCD01E3-6E13-4716-A827-5548D831E44E}"/>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74" name="テキスト ボックス 473">
          <a:extLst>
            <a:ext uri="{FF2B5EF4-FFF2-40B4-BE49-F238E27FC236}">
              <a16:creationId xmlns:a16="http://schemas.microsoft.com/office/drawing/2014/main" id="{F80DE1DE-3965-4993-8B67-B4D283C5EDEF}"/>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5" name="直線コネクタ 474">
          <a:extLst>
            <a:ext uri="{FF2B5EF4-FFF2-40B4-BE49-F238E27FC236}">
              <a16:creationId xmlns:a16="http://schemas.microsoft.com/office/drawing/2014/main" id="{8DBCA452-7F59-4E38-A07A-5F120E63897A}"/>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6" name="テキスト ボックス 475">
          <a:extLst>
            <a:ext uri="{FF2B5EF4-FFF2-40B4-BE49-F238E27FC236}">
              <a16:creationId xmlns:a16="http://schemas.microsoft.com/office/drawing/2014/main" id="{4DD79CEB-0AF6-4E0F-AC43-92D2B7E07768}"/>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7" name="【認定こども園・幼稚園・保育所】&#10;有形固定資産減価償却率グラフ枠">
          <a:extLst>
            <a:ext uri="{FF2B5EF4-FFF2-40B4-BE49-F238E27FC236}">
              <a16:creationId xmlns:a16="http://schemas.microsoft.com/office/drawing/2014/main" id="{F4D65B49-D134-4F0C-96AA-0DEF2FD7A179}"/>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32113</xdr:rowOff>
    </xdr:to>
    <xdr:cxnSp macro="">
      <xdr:nvCxnSpPr>
        <xdr:cNvPr id="478" name="直線コネクタ 477">
          <a:extLst>
            <a:ext uri="{FF2B5EF4-FFF2-40B4-BE49-F238E27FC236}">
              <a16:creationId xmlns:a16="http://schemas.microsoft.com/office/drawing/2014/main" id="{AF9272A0-1927-4191-9873-75D25A08DDDB}"/>
            </a:ext>
          </a:extLst>
        </xdr:cNvPr>
        <xdr:cNvCxnSpPr/>
      </xdr:nvCxnSpPr>
      <xdr:spPr>
        <a:xfrm flipV="1">
          <a:off x="16318864" y="5660572"/>
          <a:ext cx="0" cy="140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35940</xdr:rowOff>
    </xdr:from>
    <xdr:ext cx="405111" cy="259045"/>
    <xdr:sp macro="" textlink="">
      <xdr:nvSpPr>
        <xdr:cNvPr id="479" name="【認定こども園・幼稚園・保育所】&#10;有形固定資産減価償却率最小値テキスト">
          <a:extLst>
            <a:ext uri="{FF2B5EF4-FFF2-40B4-BE49-F238E27FC236}">
              <a16:creationId xmlns:a16="http://schemas.microsoft.com/office/drawing/2014/main" id="{18034D48-83E2-4D61-B165-07B7E8F52938}"/>
            </a:ext>
          </a:extLst>
        </xdr:cNvPr>
        <xdr:cNvSpPr txBox="1"/>
      </xdr:nvSpPr>
      <xdr:spPr>
        <a:xfrm>
          <a:off x="16357600" y="706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32113</xdr:rowOff>
    </xdr:from>
    <xdr:to>
      <xdr:col>86</xdr:col>
      <xdr:colOff>25400</xdr:colOff>
      <xdr:row>41</xdr:row>
      <xdr:rowOff>32113</xdr:rowOff>
    </xdr:to>
    <xdr:cxnSp macro="">
      <xdr:nvCxnSpPr>
        <xdr:cNvPr id="480" name="直線コネクタ 479">
          <a:extLst>
            <a:ext uri="{FF2B5EF4-FFF2-40B4-BE49-F238E27FC236}">
              <a16:creationId xmlns:a16="http://schemas.microsoft.com/office/drawing/2014/main" id="{F7C03EFF-EE42-47C6-83A9-4188E900706E}"/>
            </a:ext>
          </a:extLst>
        </xdr:cNvPr>
        <xdr:cNvCxnSpPr/>
      </xdr:nvCxnSpPr>
      <xdr:spPr>
        <a:xfrm>
          <a:off x="16230600" y="706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481" name="【認定こども園・幼稚園・保育所】&#10;有形固定資産減価償却率最大値テキスト">
          <a:extLst>
            <a:ext uri="{FF2B5EF4-FFF2-40B4-BE49-F238E27FC236}">
              <a16:creationId xmlns:a16="http://schemas.microsoft.com/office/drawing/2014/main" id="{52165E12-9BDB-4468-89BD-AF173F6ADEF3}"/>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482" name="直線コネクタ 481">
          <a:extLst>
            <a:ext uri="{FF2B5EF4-FFF2-40B4-BE49-F238E27FC236}">
              <a16:creationId xmlns:a16="http://schemas.microsoft.com/office/drawing/2014/main" id="{ADC6ADC5-B09E-4611-9B55-D806C13C34C6}"/>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126291</xdr:rowOff>
    </xdr:from>
    <xdr:ext cx="405111" cy="259045"/>
    <xdr:sp macro="" textlink="">
      <xdr:nvSpPr>
        <xdr:cNvPr id="483" name="【認定こども園・幼稚園・保育所】&#10;有形固定資産減価償却率平均値テキスト">
          <a:extLst>
            <a:ext uri="{FF2B5EF4-FFF2-40B4-BE49-F238E27FC236}">
              <a16:creationId xmlns:a16="http://schemas.microsoft.com/office/drawing/2014/main" id="{3894D3D9-FD11-488D-9303-5B475A87571A}"/>
            </a:ext>
          </a:extLst>
        </xdr:cNvPr>
        <xdr:cNvSpPr txBox="1"/>
      </xdr:nvSpPr>
      <xdr:spPr>
        <a:xfrm>
          <a:off x="16357600" y="6298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147864</xdr:rowOff>
    </xdr:from>
    <xdr:to>
      <xdr:col>85</xdr:col>
      <xdr:colOff>177800</xdr:colOff>
      <xdr:row>37</xdr:row>
      <xdr:rowOff>78014</xdr:rowOff>
    </xdr:to>
    <xdr:sp macro="" textlink="">
      <xdr:nvSpPr>
        <xdr:cNvPr id="484" name="フローチャート: 判断 483">
          <a:extLst>
            <a:ext uri="{FF2B5EF4-FFF2-40B4-BE49-F238E27FC236}">
              <a16:creationId xmlns:a16="http://schemas.microsoft.com/office/drawing/2014/main" id="{AAEF8D38-B838-4FE9-B2F5-EA453B47B7B0}"/>
            </a:ext>
          </a:extLst>
        </xdr:cNvPr>
        <xdr:cNvSpPr/>
      </xdr:nvSpPr>
      <xdr:spPr>
        <a:xfrm>
          <a:off x="162687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128270</xdr:rowOff>
    </xdr:from>
    <xdr:to>
      <xdr:col>81</xdr:col>
      <xdr:colOff>101600</xdr:colOff>
      <xdr:row>37</xdr:row>
      <xdr:rowOff>58420</xdr:rowOff>
    </xdr:to>
    <xdr:sp macro="" textlink="">
      <xdr:nvSpPr>
        <xdr:cNvPr id="485" name="フローチャート: 判断 484">
          <a:extLst>
            <a:ext uri="{FF2B5EF4-FFF2-40B4-BE49-F238E27FC236}">
              <a16:creationId xmlns:a16="http://schemas.microsoft.com/office/drawing/2014/main" id="{A0790B4E-B4F1-4883-8177-161EAA7356E3}"/>
            </a:ext>
          </a:extLst>
        </xdr:cNvPr>
        <xdr:cNvSpPr/>
      </xdr:nvSpPr>
      <xdr:spPr>
        <a:xfrm>
          <a:off x="15430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92347</xdr:rowOff>
    </xdr:from>
    <xdr:to>
      <xdr:col>76</xdr:col>
      <xdr:colOff>165100</xdr:colOff>
      <xdr:row>37</xdr:row>
      <xdr:rowOff>22497</xdr:rowOff>
    </xdr:to>
    <xdr:sp macro="" textlink="">
      <xdr:nvSpPr>
        <xdr:cNvPr id="486" name="フローチャート: 判断 485">
          <a:extLst>
            <a:ext uri="{FF2B5EF4-FFF2-40B4-BE49-F238E27FC236}">
              <a16:creationId xmlns:a16="http://schemas.microsoft.com/office/drawing/2014/main" id="{CBC0C005-96CE-44E2-88F8-BDC1BB8E1C50}"/>
            </a:ext>
          </a:extLst>
        </xdr:cNvPr>
        <xdr:cNvSpPr/>
      </xdr:nvSpPr>
      <xdr:spPr>
        <a:xfrm>
          <a:off x="14541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5806</xdr:rowOff>
    </xdr:from>
    <xdr:to>
      <xdr:col>72</xdr:col>
      <xdr:colOff>38100</xdr:colOff>
      <xdr:row>37</xdr:row>
      <xdr:rowOff>107406</xdr:rowOff>
    </xdr:to>
    <xdr:sp macro="" textlink="">
      <xdr:nvSpPr>
        <xdr:cNvPr id="487" name="フローチャート: 判断 486">
          <a:extLst>
            <a:ext uri="{FF2B5EF4-FFF2-40B4-BE49-F238E27FC236}">
              <a16:creationId xmlns:a16="http://schemas.microsoft.com/office/drawing/2014/main" id="{16953EA2-BFC2-4B1D-BA89-4A320FE5F583}"/>
            </a:ext>
          </a:extLst>
        </xdr:cNvPr>
        <xdr:cNvSpPr/>
      </xdr:nvSpPr>
      <xdr:spPr>
        <a:xfrm>
          <a:off x="13652500" y="634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813D4A8-C794-4F99-8390-818C0FF2A684}"/>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2851B115-71BB-40A8-B2C1-A724AE333544}"/>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C2AE133B-5939-4C78-A154-A6DF87359388}"/>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1A636A19-B201-4116-AEE5-9CD2A49D145F}"/>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CF8BFC5D-9815-4022-95EB-E7478669FDB5}"/>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4173</xdr:rowOff>
    </xdr:from>
    <xdr:to>
      <xdr:col>85</xdr:col>
      <xdr:colOff>177800</xdr:colOff>
      <xdr:row>36</xdr:row>
      <xdr:rowOff>105773</xdr:rowOff>
    </xdr:to>
    <xdr:sp macro="" textlink="">
      <xdr:nvSpPr>
        <xdr:cNvPr id="493" name="楕円 492">
          <a:extLst>
            <a:ext uri="{FF2B5EF4-FFF2-40B4-BE49-F238E27FC236}">
              <a16:creationId xmlns:a16="http://schemas.microsoft.com/office/drawing/2014/main" id="{64B2A3E7-AE04-4C0B-995F-0B084348560D}"/>
            </a:ext>
          </a:extLst>
        </xdr:cNvPr>
        <xdr:cNvSpPr/>
      </xdr:nvSpPr>
      <xdr:spPr>
        <a:xfrm>
          <a:off x="16268700" y="617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27050</xdr:rowOff>
    </xdr:from>
    <xdr:ext cx="405111" cy="259045"/>
    <xdr:sp macro="" textlink="">
      <xdr:nvSpPr>
        <xdr:cNvPr id="494" name="【認定こども園・幼稚園・保育所】&#10;有形固定資産減価償却率該当値テキスト">
          <a:extLst>
            <a:ext uri="{FF2B5EF4-FFF2-40B4-BE49-F238E27FC236}">
              <a16:creationId xmlns:a16="http://schemas.microsoft.com/office/drawing/2014/main" id="{153AD45C-E85C-41FC-BD33-F0FDE6C7D19C}"/>
            </a:ext>
          </a:extLst>
        </xdr:cNvPr>
        <xdr:cNvSpPr txBox="1"/>
      </xdr:nvSpPr>
      <xdr:spPr>
        <a:xfrm>
          <a:off x="16357600" y="6027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35197</xdr:rowOff>
    </xdr:from>
    <xdr:to>
      <xdr:col>81</xdr:col>
      <xdr:colOff>101600</xdr:colOff>
      <xdr:row>36</xdr:row>
      <xdr:rowOff>136797</xdr:rowOff>
    </xdr:to>
    <xdr:sp macro="" textlink="">
      <xdr:nvSpPr>
        <xdr:cNvPr id="495" name="楕円 494">
          <a:extLst>
            <a:ext uri="{FF2B5EF4-FFF2-40B4-BE49-F238E27FC236}">
              <a16:creationId xmlns:a16="http://schemas.microsoft.com/office/drawing/2014/main" id="{5D1A7E37-6D19-4725-B1D8-85EA702608E4}"/>
            </a:ext>
          </a:extLst>
        </xdr:cNvPr>
        <xdr:cNvSpPr/>
      </xdr:nvSpPr>
      <xdr:spPr>
        <a:xfrm>
          <a:off x="15430500" y="6207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54973</xdr:rowOff>
    </xdr:from>
    <xdr:to>
      <xdr:col>85</xdr:col>
      <xdr:colOff>127000</xdr:colOff>
      <xdr:row>36</xdr:row>
      <xdr:rowOff>85997</xdr:rowOff>
    </xdr:to>
    <xdr:cxnSp macro="">
      <xdr:nvCxnSpPr>
        <xdr:cNvPr id="496" name="直線コネクタ 495">
          <a:extLst>
            <a:ext uri="{FF2B5EF4-FFF2-40B4-BE49-F238E27FC236}">
              <a16:creationId xmlns:a16="http://schemas.microsoft.com/office/drawing/2014/main" id="{BF933F28-8B57-4BDD-9050-4D166ED6F483}"/>
            </a:ext>
          </a:extLst>
        </xdr:cNvPr>
        <xdr:cNvCxnSpPr/>
      </xdr:nvCxnSpPr>
      <xdr:spPr>
        <a:xfrm flipV="1">
          <a:off x="15481300" y="6227173"/>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67854</xdr:rowOff>
    </xdr:from>
    <xdr:to>
      <xdr:col>76</xdr:col>
      <xdr:colOff>165100</xdr:colOff>
      <xdr:row>36</xdr:row>
      <xdr:rowOff>169454</xdr:rowOff>
    </xdr:to>
    <xdr:sp macro="" textlink="">
      <xdr:nvSpPr>
        <xdr:cNvPr id="497" name="楕円 496">
          <a:extLst>
            <a:ext uri="{FF2B5EF4-FFF2-40B4-BE49-F238E27FC236}">
              <a16:creationId xmlns:a16="http://schemas.microsoft.com/office/drawing/2014/main" id="{E11419D7-B017-448D-8100-97C69D383F4F}"/>
            </a:ext>
          </a:extLst>
        </xdr:cNvPr>
        <xdr:cNvSpPr/>
      </xdr:nvSpPr>
      <xdr:spPr>
        <a:xfrm>
          <a:off x="14541500" y="624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85997</xdr:rowOff>
    </xdr:from>
    <xdr:to>
      <xdr:col>81</xdr:col>
      <xdr:colOff>50800</xdr:colOff>
      <xdr:row>36</xdr:row>
      <xdr:rowOff>118654</xdr:rowOff>
    </xdr:to>
    <xdr:cxnSp macro="">
      <xdr:nvCxnSpPr>
        <xdr:cNvPr id="498" name="直線コネクタ 497">
          <a:extLst>
            <a:ext uri="{FF2B5EF4-FFF2-40B4-BE49-F238E27FC236}">
              <a16:creationId xmlns:a16="http://schemas.microsoft.com/office/drawing/2014/main" id="{48F93356-9B10-4B51-8FD5-19CC6F54B41A}"/>
            </a:ext>
          </a:extLst>
        </xdr:cNvPr>
        <xdr:cNvCxnSpPr/>
      </xdr:nvCxnSpPr>
      <xdr:spPr>
        <a:xfrm flipV="1">
          <a:off x="14592300" y="625819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102144</xdr:rowOff>
    </xdr:from>
    <xdr:to>
      <xdr:col>72</xdr:col>
      <xdr:colOff>38100</xdr:colOff>
      <xdr:row>37</xdr:row>
      <xdr:rowOff>32294</xdr:rowOff>
    </xdr:to>
    <xdr:sp macro="" textlink="">
      <xdr:nvSpPr>
        <xdr:cNvPr id="499" name="楕円 498">
          <a:extLst>
            <a:ext uri="{FF2B5EF4-FFF2-40B4-BE49-F238E27FC236}">
              <a16:creationId xmlns:a16="http://schemas.microsoft.com/office/drawing/2014/main" id="{688F15DE-0219-4604-B69B-B87A97460B64}"/>
            </a:ext>
          </a:extLst>
        </xdr:cNvPr>
        <xdr:cNvSpPr/>
      </xdr:nvSpPr>
      <xdr:spPr>
        <a:xfrm>
          <a:off x="13652500" y="627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118654</xdr:rowOff>
    </xdr:from>
    <xdr:to>
      <xdr:col>76</xdr:col>
      <xdr:colOff>114300</xdr:colOff>
      <xdr:row>36</xdr:row>
      <xdr:rowOff>152944</xdr:rowOff>
    </xdr:to>
    <xdr:cxnSp macro="">
      <xdr:nvCxnSpPr>
        <xdr:cNvPr id="500" name="直線コネクタ 499">
          <a:extLst>
            <a:ext uri="{FF2B5EF4-FFF2-40B4-BE49-F238E27FC236}">
              <a16:creationId xmlns:a16="http://schemas.microsoft.com/office/drawing/2014/main" id="{BC1807FE-A55C-477A-877D-09F819066C4D}"/>
            </a:ext>
          </a:extLst>
        </xdr:cNvPr>
        <xdr:cNvCxnSpPr/>
      </xdr:nvCxnSpPr>
      <xdr:spPr>
        <a:xfrm flipV="1">
          <a:off x="13703300" y="629085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49547</xdr:rowOff>
    </xdr:from>
    <xdr:ext cx="405111" cy="259045"/>
    <xdr:sp macro="" textlink="">
      <xdr:nvSpPr>
        <xdr:cNvPr id="501" name="n_1aveValue【認定こども園・幼稚園・保育所】&#10;有形固定資産減価償却率">
          <a:extLst>
            <a:ext uri="{FF2B5EF4-FFF2-40B4-BE49-F238E27FC236}">
              <a16:creationId xmlns:a16="http://schemas.microsoft.com/office/drawing/2014/main" id="{02680082-28C3-488E-AF02-5D070E1E5185}"/>
            </a:ext>
          </a:extLst>
        </xdr:cNvPr>
        <xdr:cNvSpPr txBox="1"/>
      </xdr:nvSpPr>
      <xdr:spPr>
        <a:xfrm>
          <a:off x="1526604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13624</xdr:rowOff>
    </xdr:from>
    <xdr:ext cx="405111" cy="259045"/>
    <xdr:sp macro="" textlink="">
      <xdr:nvSpPr>
        <xdr:cNvPr id="502" name="n_2aveValue【認定こども園・幼稚園・保育所】&#10;有形固定資産減価償却率">
          <a:extLst>
            <a:ext uri="{FF2B5EF4-FFF2-40B4-BE49-F238E27FC236}">
              <a16:creationId xmlns:a16="http://schemas.microsoft.com/office/drawing/2014/main" id="{2498EADD-3ED2-4642-9B30-31916AF637CD}"/>
            </a:ext>
          </a:extLst>
        </xdr:cNvPr>
        <xdr:cNvSpPr txBox="1"/>
      </xdr:nvSpPr>
      <xdr:spPr>
        <a:xfrm>
          <a:off x="14389744" y="6357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98533</xdr:rowOff>
    </xdr:from>
    <xdr:ext cx="405111" cy="259045"/>
    <xdr:sp macro="" textlink="">
      <xdr:nvSpPr>
        <xdr:cNvPr id="503" name="n_3aveValue【認定こども園・幼稚園・保育所】&#10;有形固定資産減価償却率">
          <a:extLst>
            <a:ext uri="{FF2B5EF4-FFF2-40B4-BE49-F238E27FC236}">
              <a16:creationId xmlns:a16="http://schemas.microsoft.com/office/drawing/2014/main" id="{A29AF338-F8C6-466D-A170-3FE8BB9BC431}"/>
            </a:ext>
          </a:extLst>
        </xdr:cNvPr>
        <xdr:cNvSpPr txBox="1"/>
      </xdr:nvSpPr>
      <xdr:spPr>
        <a:xfrm>
          <a:off x="13500744" y="6442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153324</xdr:rowOff>
    </xdr:from>
    <xdr:ext cx="405111" cy="259045"/>
    <xdr:sp macro="" textlink="">
      <xdr:nvSpPr>
        <xdr:cNvPr id="504" name="n_1mainValue【認定こども園・幼稚園・保育所】&#10;有形固定資産減価償却率">
          <a:extLst>
            <a:ext uri="{FF2B5EF4-FFF2-40B4-BE49-F238E27FC236}">
              <a16:creationId xmlns:a16="http://schemas.microsoft.com/office/drawing/2014/main" id="{39CDA899-59DC-4B71-AAC8-6C2C514585AC}"/>
            </a:ext>
          </a:extLst>
        </xdr:cNvPr>
        <xdr:cNvSpPr txBox="1"/>
      </xdr:nvSpPr>
      <xdr:spPr>
        <a:xfrm>
          <a:off x="15266044" y="5982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14531</xdr:rowOff>
    </xdr:from>
    <xdr:ext cx="405111" cy="259045"/>
    <xdr:sp macro="" textlink="">
      <xdr:nvSpPr>
        <xdr:cNvPr id="505" name="n_2mainValue【認定こども園・幼稚園・保育所】&#10;有形固定資産減価償却率">
          <a:extLst>
            <a:ext uri="{FF2B5EF4-FFF2-40B4-BE49-F238E27FC236}">
              <a16:creationId xmlns:a16="http://schemas.microsoft.com/office/drawing/2014/main" id="{99CE7748-585F-4439-87A5-370D822D9B3F}"/>
            </a:ext>
          </a:extLst>
        </xdr:cNvPr>
        <xdr:cNvSpPr txBox="1"/>
      </xdr:nvSpPr>
      <xdr:spPr>
        <a:xfrm>
          <a:off x="14389744" y="6015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48821</xdr:rowOff>
    </xdr:from>
    <xdr:ext cx="405111" cy="259045"/>
    <xdr:sp macro="" textlink="">
      <xdr:nvSpPr>
        <xdr:cNvPr id="506" name="n_3mainValue【認定こども園・幼稚園・保育所】&#10;有形固定資産減価償却率">
          <a:extLst>
            <a:ext uri="{FF2B5EF4-FFF2-40B4-BE49-F238E27FC236}">
              <a16:creationId xmlns:a16="http://schemas.microsoft.com/office/drawing/2014/main" id="{FA6FC2A1-25FE-4E49-BBDF-6B1372624E8D}"/>
            </a:ext>
          </a:extLst>
        </xdr:cNvPr>
        <xdr:cNvSpPr txBox="1"/>
      </xdr:nvSpPr>
      <xdr:spPr>
        <a:xfrm>
          <a:off x="13500744" y="604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7" name="正方形/長方形 506">
          <a:extLst>
            <a:ext uri="{FF2B5EF4-FFF2-40B4-BE49-F238E27FC236}">
              <a16:creationId xmlns:a16="http://schemas.microsoft.com/office/drawing/2014/main" id="{8256553A-DD22-4430-B67C-B7C12EC2B952}"/>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8" name="正方形/長方形 507">
          <a:extLst>
            <a:ext uri="{FF2B5EF4-FFF2-40B4-BE49-F238E27FC236}">
              <a16:creationId xmlns:a16="http://schemas.microsoft.com/office/drawing/2014/main" id="{C8692C73-4138-4A21-ACE0-6B6B0652DCC1}"/>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9" name="正方形/長方形 508">
          <a:extLst>
            <a:ext uri="{FF2B5EF4-FFF2-40B4-BE49-F238E27FC236}">
              <a16:creationId xmlns:a16="http://schemas.microsoft.com/office/drawing/2014/main" id="{34F80DA6-A79E-4E8F-B617-2990BB217D29}"/>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10" name="正方形/長方形 509">
          <a:extLst>
            <a:ext uri="{FF2B5EF4-FFF2-40B4-BE49-F238E27FC236}">
              <a16:creationId xmlns:a16="http://schemas.microsoft.com/office/drawing/2014/main" id="{2E884ECD-AB50-47D9-A7C9-D6C76CE55739}"/>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11" name="正方形/長方形 510">
          <a:extLst>
            <a:ext uri="{FF2B5EF4-FFF2-40B4-BE49-F238E27FC236}">
              <a16:creationId xmlns:a16="http://schemas.microsoft.com/office/drawing/2014/main" id="{F29EC1EB-1973-4806-8185-99C1090AF5F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2" name="正方形/長方形 511">
          <a:extLst>
            <a:ext uri="{FF2B5EF4-FFF2-40B4-BE49-F238E27FC236}">
              <a16:creationId xmlns:a16="http://schemas.microsoft.com/office/drawing/2014/main" id="{1BB02840-8799-4A37-B255-853EB2225A62}"/>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3" name="正方形/長方形 512">
          <a:extLst>
            <a:ext uri="{FF2B5EF4-FFF2-40B4-BE49-F238E27FC236}">
              <a16:creationId xmlns:a16="http://schemas.microsoft.com/office/drawing/2014/main" id="{822A4AB6-B476-433A-94D9-3B8B12B60E16}"/>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4" name="正方形/長方形 513">
          <a:extLst>
            <a:ext uri="{FF2B5EF4-FFF2-40B4-BE49-F238E27FC236}">
              <a16:creationId xmlns:a16="http://schemas.microsoft.com/office/drawing/2014/main" id="{1D4CD0F1-880D-49EB-A1AA-44DE5DDB22A1}"/>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5" name="テキスト ボックス 514">
          <a:extLst>
            <a:ext uri="{FF2B5EF4-FFF2-40B4-BE49-F238E27FC236}">
              <a16:creationId xmlns:a16="http://schemas.microsoft.com/office/drawing/2014/main" id="{2208D2CE-F330-4827-BCBC-443CC63666C3}"/>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6" name="直線コネクタ 515">
          <a:extLst>
            <a:ext uri="{FF2B5EF4-FFF2-40B4-BE49-F238E27FC236}">
              <a16:creationId xmlns:a16="http://schemas.microsoft.com/office/drawing/2014/main" id="{B0917847-60EB-4E37-BB02-7F53005171DE}"/>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17" name="直線コネクタ 516">
          <a:extLst>
            <a:ext uri="{FF2B5EF4-FFF2-40B4-BE49-F238E27FC236}">
              <a16:creationId xmlns:a16="http://schemas.microsoft.com/office/drawing/2014/main" id="{E6B3161E-54F1-43DE-8199-A545F030157E}"/>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18" name="テキスト ボックス 517">
          <a:extLst>
            <a:ext uri="{FF2B5EF4-FFF2-40B4-BE49-F238E27FC236}">
              <a16:creationId xmlns:a16="http://schemas.microsoft.com/office/drawing/2014/main" id="{B5FB7DDA-D16A-45F4-9B78-EC1D3E84B2E4}"/>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19" name="直線コネクタ 518">
          <a:extLst>
            <a:ext uri="{FF2B5EF4-FFF2-40B4-BE49-F238E27FC236}">
              <a16:creationId xmlns:a16="http://schemas.microsoft.com/office/drawing/2014/main" id="{B121FA33-28AA-41FA-8847-C83B8C65846A}"/>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20" name="テキスト ボックス 519">
          <a:extLst>
            <a:ext uri="{FF2B5EF4-FFF2-40B4-BE49-F238E27FC236}">
              <a16:creationId xmlns:a16="http://schemas.microsoft.com/office/drawing/2014/main" id="{3C7FE057-6AF2-4E6D-9C2D-79B3E2C9D20E}"/>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21" name="直線コネクタ 520">
          <a:extLst>
            <a:ext uri="{FF2B5EF4-FFF2-40B4-BE49-F238E27FC236}">
              <a16:creationId xmlns:a16="http://schemas.microsoft.com/office/drawing/2014/main" id="{CDC5D320-4B2C-4C30-BF57-C5DE56CBBD88}"/>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22" name="テキスト ボックス 521">
          <a:extLst>
            <a:ext uri="{FF2B5EF4-FFF2-40B4-BE49-F238E27FC236}">
              <a16:creationId xmlns:a16="http://schemas.microsoft.com/office/drawing/2014/main" id="{2B116266-7820-4445-BB4C-991A8FFCF9D6}"/>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23" name="直線コネクタ 522">
          <a:extLst>
            <a:ext uri="{FF2B5EF4-FFF2-40B4-BE49-F238E27FC236}">
              <a16:creationId xmlns:a16="http://schemas.microsoft.com/office/drawing/2014/main" id="{A7F27F28-C2CB-4189-B104-97EE5E8C1006}"/>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24" name="テキスト ボックス 523">
          <a:extLst>
            <a:ext uri="{FF2B5EF4-FFF2-40B4-BE49-F238E27FC236}">
              <a16:creationId xmlns:a16="http://schemas.microsoft.com/office/drawing/2014/main" id="{FDAD2DEA-E769-4BE3-96EE-616C3BF4376A}"/>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5" name="直線コネクタ 524">
          <a:extLst>
            <a:ext uri="{FF2B5EF4-FFF2-40B4-BE49-F238E27FC236}">
              <a16:creationId xmlns:a16="http://schemas.microsoft.com/office/drawing/2014/main" id="{D6D4E1A1-213A-4BD5-A878-407BB096276A}"/>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26" name="テキスト ボックス 525">
          <a:extLst>
            <a:ext uri="{FF2B5EF4-FFF2-40B4-BE49-F238E27FC236}">
              <a16:creationId xmlns:a16="http://schemas.microsoft.com/office/drawing/2014/main" id="{C45CF051-37FC-4FC6-ABFC-BD03E361C0E5}"/>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7" name="【認定こども園・幼稚園・保育所】&#10;一人当たり面積グラフ枠">
          <a:extLst>
            <a:ext uri="{FF2B5EF4-FFF2-40B4-BE49-F238E27FC236}">
              <a16:creationId xmlns:a16="http://schemas.microsoft.com/office/drawing/2014/main" id="{B3A0AB97-07B2-4E5F-841C-45001AFEC52D}"/>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51054</xdr:rowOff>
    </xdr:from>
    <xdr:to>
      <xdr:col>116</xdr:col>
      <xdr:colOff>62864</xdr:colOff>
      <xdr:row>41</xdr:row>
      <xdr:rowOff>119634</xdr:rowOff>
    </xdr:to>
    <xdr:cxnSp macro="">
      <xdr:nvCxnSpPr>
        <xdr:cNvPr id="528" name="直線コネクタ 527">
          <a:extLst>
            <a:ext uri="{FF2B5EF4-FFF2-40B4-BE49-F238E27FC236}">
              <a16:creationId xmlns:a16="http://schemas.microsoft.com/office/drawing/2014/main" id="{B1303A25-6ECC-477A-B331-BD871D31B0FC}"/>
            </a:ext>
          </a:extLst>
        </xdr:cNvPr>
        <xdr:cNvCxnSpPr/>
      </xdr:nvCxnSpPr>
      <xdr:spPr>
        <a:xfrm flipV="1">
          <a:off x="22160864" y="5880354"/>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123461</xdr:rowOff>
    </xdr:from>
    <xdr:ext cx="469744" cy="259045"/>
    <xdr:sp macro="" textlink="">
      <xdr:nvSpPr>
        <xdr:cNvPr id="529" name="【認定こども園・幼稚園・保育所】&#10;一人当たり面積最小値テキスト">
          <a:extLst>
            <a:ext uri="{FF2B5EF4-FFF2-40B4-BE49-F238E27FC236}">
              <a16:creationId xmlns:a16="http://schemas.microsoft.com/office/drawing/2014/main" id="{F962E691-AD96-4333-BE08-FD2F437DF49B}"/>
            </a:ext>
          </a:extLst>
        </xdr:cNvPr>
        <xdr:cNvSpPr txBox="1"/>
      </xdr:nvSpPr>
      <xdr:spPr>
        <a:xfrm>
          <a:off x="22199600" y="715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119634</xdr:rowOff>
    </xdr:from>
    <xdr:to>
      <xdr:col>116</xdr:col>
      <xdr:colOff>152400</xdr:colOff>
      <xdr:row>41</xdr:row>
      <xdr:rowOff>119634</xdr:rowOff>
    </xdr:to>
    <xdr:cxnSp macro="">
      <xdr:nvCxnSpPr>
        <xdr:cNvPr id="530" name="直線コネクタ 529">
          <a:extLst>
            <a:ext uri="{FF2B5EF4-FFF2-40B4-BE49-F238E27FC236}">
              <a16:creationId xmlns:a16="http://schemas.microsoft.com/office/drawing/2014/main" id="{7FF746A7-E9FF-40FC-9317-E5D4E41180BA}"/>
            </a:ext>
          </a:extLst>
        </xdr:cNvPr>
        <xdr:cNvCxnSpPr/>
      </xdr:nvCxnSpPr>
      <xdr:spPr>
        <a:xfrm>
          <a:off x="22072600" y="714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169181</xdr:rowOff>
    </xdr:from>
    <xdr:ext cx="469744" cy="259045"/>
    <xdr:sp macro="" textlink="">
      <xdr:nvSpPr>
        <xdr:cNvPr id="531" name="【認定こども園・幼稚園・保育所】&#10;一人当たり面積最大値テキスト">
          <a:extLst>
            <a:ext uri="{FF2B5EF4-FFF2-40B4-BE49-F238E27FC236}">
              <a16:creationId xmlns:a16="http://schemas.microsoft.com/office/drawing/2014/main" id="{1380BDE8-7DB8-4706-BC6A-6D5CF798FA9F}"/>
            </a:ext>
          </a:extLst>
        </xdr:cNvPr>
        <xdr:cNvSpPr txBox="1"/>
      </xdr:nvSpPr>
      <xdr:spPr>
        <a:xfrm>
          <a:off x="22199600" y="5655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51054</xdr:rowOff>
    </xdr:from>
    <xdr:to>
      <xdr:col>116</xdr:col>
      <xdr:colOff>152400</xdr:colOff>
      <xdr:row>34</xdr:row>
      <xdr:rowOff>51054</xdr:rowOff>
    </xdr:to>
    <xdr:cxnSp macro="">
      <xdr:nvCxnSpPr>
        <xdr:cNvPr id="532" name="直線コネクタ 531">
          <a:extLst>
            <a:ext uri="{FF2B5EF4-FFF2-40B4-BE49-F238E27FC236}">
              <a16:creationId xmlns:a16="http://schemas.microsoft.com/office/drawing/2014/main" id="{23005433-48A7-4402-B065-AE359447D806}"/>
            </a:ext>
          </a:extLst>
        </xdr:cNvPr>
        <xdr:cNvCxnSpPr/>
      </xdr:nvCxnSpPr>
      <xdr:spPr>
        <a:xfrm>
          <a:off x="22072600" y="5880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32275</xdr:rowOff>
    </xdr:from>
    <xdr:ext cx="469744" cy="259045"/>
    <xdr:sp macro="" textlink="">
      <xdr:nvSpPr>
        <xdr:cNvPr id="533" name="【認定こども園・幼稚園・保育所】&#10;一人当たり面積平均値テキスト">
          <a:extLst>
            <a:ext uri="{FF2B5EF4-FFF2-40B4-BE49-F238E27FC236}">
              <a16:creationId xmlns:a16="http://schemas.microsoft.com/office/drawing/2014/main" id="{A17EFDB6-DE56-46C3-A109-9DDCE4409A98}"/>
            </a:ext>
          </a:extLst>
        </xdr:cNvPr>
        <xdr:cNvSpPr txBox="1"/>
      </xdr:nvSpPr>
      <xdr:spPr>
        <a:xfrm>
          <a:off x="22199600" y="65473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9398</xdr:rowOff>
    </xdr:from>
    <xdr:to>
      <xdr:col>116</xdr:col>
      <xdr:colOff>114300</xdr:colOff>
      <xdr:row>39</xdr:row>
      <xdr:rowOff>110998</xdr:rowOff>
    </xdr:to>
    <xdr:sp macro="" textlink="">
      <xdr:nvSpPr>
        <xdr:cNvPr id="534" name="フローチャート: 判断 533">
          <a:extLst>
            <a:ext uri="{FF2B5EF4-FFF2-40B4-BE49-F238E27FC236}">
              <a16:creationId xmlns:a16="http://schemas.microsoft.com/office/drawing/2014/main" id="{BC1D7A84-E088-4A6D-AB1D-B5611D82E9CC}"/>
            </a:ext>
          </a:extLst>
        </xdr:cNvPr>
        <xdr:cNvSpPr/>
      </xdr:nvSpPr>
      <xdr:spPr>
        <a:xfrm>
          <a:off x="22110700" y="669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2540</xdr:rowOff>
    </xdr:from>
    <xdr:to>
      <xdr:col>112</xdr:col>
      <xdr:colOff>38100</xdr:colOff>
      <xdr:row>39</xdr:row>
      <xdr:rowOff>104140</xdr:rowOff>
    </xdr:to>
    <xdr:sp macro="" textlink="">
      <xdr:nvSpPr>
        <xdr:cNvPr id="535" name="フローチャート: 判断 534">
          <a:extLst>
            <a:ext uri="{FF2B5EF4-FFF2-40B4-BE49-F238E27FC236}">
              <a16:creationId xmlns:a16="http://schemas.microsoft.com/office/drawing/2014/main" id="{51930794-0DCD-47F3-A8B3-CF08C4567B0B}"/>
            </a:ext>
          </a:extLst>
        </xdr:cNvPr>
        <xdr:cNvSpPr/>
      </xdr:nvSpPr>
      <xdr:spPr>
        <a:xfrm>
          <a:off x="21272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23114</xdr:rowOff>
    </xdr:from>
    <xdr:to>
      <xdr:col>107</xdr:col>
      <xdr:colOff>101600</xdr:colOff>
      <xdr:row>39</xdr:row>
      <xdr:rowOff>124714</xdr:rowOff>
    </xdr:to>
    <xdr:sp macro="" textlink="">
      <xdr:nvSpPr>
        <xdr:cNvPr id="536" name="フローチャート: 判断 535">
          <a:extLst>
            <a:ext uri="{FF2B5EF4-FFF2-40B4-BE49-F238E27FC236}">
              <a16:creationId xmlns:a16="http://schemas.microsoft.com/office/drawing/2014/main" id="{9463C6F0-4DE6-48BD-BDF9-ECA001B57A5E}"/>
            </a:ext>
          </a:extLst>
        </xdr:cNvPr>
        <xdr:cNvSpPr/>
      </xdr:nvSpPr>
      <xdr:spPr>
        <a:xfrm>
          <a:off x="20383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45974</xdr:rowOff>
    </xdr:from>
    <xdr:to>
      <xdr:col>102</xdr:col>
      <xdr:colOff>165100</xdr:colOff>
      <xdr:row>39</xdr:row>
      <xdr:rowOff>147574</xdr:rowOff>
    </xdr:to>
    <xdr:sp macro="" textlink="">
      <xdr:nvSpPr>
        <xdr:cNvPr id="537" name="フローチャート: 判断 536">
          <a:extLst>
            <a:ext uri="{FF2B5EF4-FFF2-40B4-BE49-F238E27FC236}">
              <a16:creationId xmlns:a16="http://schemas.microsoft.com/office/drawing/2014/main" id="{E7680634-8208-4D07-9701-29DB87BB9A59}"/>
            </a:ext>
          </a:extLst>
        </xdr:cNvPr>
        <xdr:cNvSpPr/>
      </xdr:nvSpPr>
      <xdr:spPr>
        <a:xfrm>
          <a:off x="19494500" y="673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8" name="テキスト ボックス 537">
          <a:extLst>
            <a:ext uri="{FF2B5EF4-FFF2-40B4-BE49-F238E27FC236}">
              <a16:creationId xmlns:a16="http://schemas.microsoft.com/office/drawing/2014/main" id="{3C6BB891-0C79-464B-BAD0-506D39FDFC89}"/>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9" name="テキスト ボックス 538">
          <a:extLst>
            <a:ext uri="{FF2B5EF4-FFF2-40B4-BE49-F238E27FC236}">
              <a16:creationId xmlns:a16="http://schemas.microsoft.com/office/drawing/2014/main" id="{0F028EAB-02CF-40B8-9D08-002A7AC38A76}"/>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40" name="テキスト ボックス 539">
          <a:extLst>
            <a:ext uri="{FF2B5EF4-FFF2-40B4-BE49-F238E27FC236}">
              <a16:creationId xmlns:a16="http://schemas.microsoft.com/office/drawing/2014/main" id="{91CBCCA7-3A84-43F5-B2F8-86350E0BF7B2}"/>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1" name="テキスト ボックス 540">
          <a:extLst>
            <a:ext uri="{FF2B5EF4-FFF2-40B4-BE49-F238E27FC236}">
              <a16:creationId xmlns:a16="http://schemas.microsoft.com/office/drawing/2014/main" id="{38971F8D-A6AC-4C4B-8087-27ECA2035475}"/>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2" name="テキスト ボックス 541">
          <a:extLst>
            <a:ext uri="{FF2B5EF4-FFF2-40B4-BE49-F238E27FC236}">
              <a16:creationId xmlns:a16="http://schemas.microsoft.com/office/drawing/2014/main" id="{DED4E1DC-AFAA-4F78-836E-7B51E1E89D6F}"/>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13970</xdr:rowOff>
    </xdr:from>
    <xdr:to>
      <xdr:col>116</xdr:col>
      <xdr:colOff>114300</xdr:colOff>
      <xdr:row>41</xdr:row>
      <xdr:rowOff>115570</xdr:rowOff>
    </xdr:to>
    <xdr:sp macro="" textlink="">
      <xdr:nvSpPr>
        <xdr:cNvPr id="543" name="楕円 542">
          <a:extLst>
            <a:ext uri="{FF2B5EF4-FFF2-40B4-BE49-F238E27FC236}">
              <a16:creationId xmlns:a16="http://schemas.microsoft.com/office/drawing/2014/main" id="{DC0FB9EC-92F4-40BF-B1FD-AD3408C8F2C3}"/>
            </a:ext>
          </a:extLst>
        </xdr:cNvPr>
        <xdr:cNvSpPr/>
      </xdr:nvSpPr>
      <xdr:spPr>
        <a:xfrm>
          <a:off x="22110700" y="704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100347</xdr:rowOff>
    </xdr:from>
    <xdr:ext cx="469744" cy="259045"/>
    <xdr:sp macro="" textlink="">
      <xdr:nvSpPr>
        <xdr:cNvPr id="544" name="【認定こども園・幼稚園・保育所】&#10;一人当たり面積該当値テキスト">
          <a:extLst>
            <a:ext uri="{FF2B5EF4-FFF2-40B4-BE49-F238E27FC236}">
              <a16:creationId xmlns:a16="http://schemas.microsoft.com/office/drawing/2014/main" id="{F0A6A14B-2BC0-4B13-92E3-137F8D6D2F94}"/>
            </a:ext>
          </a:extLst>
        </xdr:cNvPr>
        <xdr:cNvSpPr txBox="1"/>
      </xdr:nvSpPr>
      <xdr:spPr>
        <a:xfrm>
          <a:off x="22199600" y="695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16256</xdr:rowOff>
    </xdr:from>
    <xdr:to>
      <xdr:col>112</xdr:col>
      <xdr:colOff>38100</xdr:colOff>
      <xdr:row>41</xdr:row>
      <xdr:rowOff>117856</xdr:rowOff>
    </xdr:to>
    <xdr:sp macro="" textlink="">
      <xdr:nvSpPr>
        <xdr:cNvPr id="545" name="楕円 544">
          <a:extLst>
            <a:ext uri="{FF2B5EF4-FFF2-40B4-BE49-F238E27FC236}">
              <a16:creationId xmlns:a16="http://schemas.microsoft.com/office/drawing/2014/main" id="{7E080994-CEC1-4532-94B0-5EB8A952A3A3}"/>
            </a:ext>
          </a:extLst>
        </xdr:cNvPr>
        <xdr:cNvSpPr/>
      </xdr:nvSpPr>
      <xdr:spPr>
        <a:xfrm>
          <a:off x="21272500" y="704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64770</xdr:rowOff>
    </xdr:from>
    <xdr:to>
      <xdr:col>116</xdr:col>
      <xdr:colOff>63500</xdr:colOff>
      <xdr:row>41</xdr:row>
      <xdr:rowOff>67056</xdr:rowOff>
    </xdr:to>
    <xdr:cxnSp macro="">
      <xdr:nvCxnSpPr>
        <xdr:cNvPr id="546" name="直線コネクタ 545">
          <a:extLst>
            <a:ext uri="{FF2B5EF4-FFF2-40B4-BE49-F238E27FC236}">
              <a16:creationId xmlns:a16="http://schemas.microsoft.com/office/drawing/2014/main" id="{F3EBE636-DA94-4B58-ACF7-EC187FC3687D}"/>
            </a:ext>
          </a:extLst>
        </xdr:cNvPr>
        <xdr:cNvCxnSpPr/>
      </xdr:nvCxnSpPr>
      <xdr:spPr>
        <a:xfrm flipV="1">
          <a:off x="21323300" y="7094220"/>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16256</xdr:rowOff>
    </xdr:from>
    <xdr:to>
      <xdr:col>107</xdr:col>
      <xdr:colOff>101600</xdr:colOff>
      <xdr:row>41</xdr:row>
      <xdr:rowOff>117856</xdr:rowOff>
    </xdr:to>
    <xdr:sp macro="" textlink="">
      <xdr:nvSpPr>
        <xdr:cNvPr id="547" name="楕円 546">
          <a:extLst>
            <a:ext uri="{FF2B5EF4-FFF2-40B4-BE49-F238E27FC236}">
              <a16:creationId xmlns:a16="http://schemas.microsoft.com/office/drawing/2014/main" id="{DF4C7508-B638-4C16-A483-B33C77AF5D5F}"/>
            </a:ext>
          </a:extLst>
        </xdr:cNvPr>
        <xdr:cNvSpPr/>
      </xdr:nvSpPr>
      <xdr:spPr>
        <a:xfrm>
          <a:off x="20383500" y="704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67056</xdr:rowOff>
    </xdr:from>
    <xdr:to>
      <xdr:col>111</xdr:col>
      <xdr:colOff>177800</xdr:colOff>
      <xdr:row>41</xdr:row>
      <xdr:rowOff>67056</xdr:rowOff>
    </xdr:to>
    <xdr:cxnSp macro="">
      <xdr:nvCxnSpPr>
        <xdr:cNvPr id="548" name="直線コネクタ 547">
          <a:extLst>
            <a:ext uri="{FF2B5EF4-FFF2-40B4-BE49-F238E27FC236}">
              <a16:creationId xmlns:a16="http://schemas.microsoft.com/office/drawing/2014/main" id="{01215F41-B096-4FF3-80DC-761C9CC06991}"/>
            </a:ext>
          </a:extLst>
        </xdr:cNvPr>
        <xdr:cNvCxnSpPr/>
      </xdr:nvCxnSpPr>
      <xdr:spPr>
        <a:xfrm>
          <a:off x="20434300" y="709650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18542</xdr:rowOff>
    </xdr:from>
    <xdr:to>
      <xdr:col>102</xdr:col>
      <xdr:colOff>165100</xdr:colOff>
      <xdr:row>41</xdr:row>
      <xdr:rowOff>120142</xdr:rowOff>
    </xdr:to>
    <xdr:sp macro="" textlink="">
      <xdr:nvSpPr>
        <xdr:cNvPr id="549" name="楕円 548">
          <a:extLst>
            <a:ext uri="{FF2B5EF4-FFF2-40B4-BE49-F238E27FC236}">
              <a16:creationId xmlns:a16="http://schemas.microsoft.com/office/drawing/2014/main" id="{3D729C97-B2AF-414C-8BF3-79F70C437B98}"/>
            </a:ext>
          </a:extLst>
        </xdr:cNvPr>
        <xdr:cNvSpPr/>
      </xdr:nvSpPr>
      <xdr:spPr>
        <a:xfrm>
          <a:off x="19494500" y="704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67056</xdr:rowOff>
    </xdr:from>
    <xdr:to>
      <xdr:col>107</xdr:col>
      <xdr:colOff>50800</xdr:colOff>
      <xdr:row>41</xdr:row>
      <xdr:rowOff>69342</xdr:rowOff>
    </xdr:to>
    <xdr:cxnSp macro="">
      <xdr:nvCxnSpPr>
        <xdr:cNvPr id="550" name="直線コネクタ 549">
          <a:extLst>
            <a:ext uri="{FF2B5EF4-FFF2-40B4-BE49-F238E27FC236}">
              <a16:creationId xmlns:a16="http://schemas.microsoft.com/office/drawing/2014/main" id="{09280D23-E631-4927-94C8-A4AA10AD69D6}"/>
            </a:ext>
          </a:extLst>
        </xdr:cNvPr>
        <xdr:cNvCxnSpPr/>
      </xdr:nvCxnSpPr>
      <xdr:spPr>
        <a:xfrm flipV="1">
          <a:off x="19545300" y="709650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120667</xdr:rowOff>
    </xdr:from>
    <xdr:ext cx="469744" cy="259045"/>
    <xdr:sp macro="" textlink="">
      <xdr:nvSpPr>
        <xdr:cNvPr id="551" name="n_1aveValue【認定こども園・幼稚園・保育所】&#10;一人当たり面積">
          <a:extLst>
            <a:ext uri="{FF2B5EF4-FFF2-40B4-BE49-F238E27FC236}">
              <a16:creationId xmlns:a16="http://schemas.microsoft.com/office/drawing/2014/main" id="{5B3CE426-4C67-4F60-AFD0-5488F08F5193}"/>
            </a:ext>
          </a:extLst>
        </xdr:cNvPr>
        <xdr:cNvSpPr txBox="1"/>
      </xdr:nvSpPr>
      <xdr:spPr>
        <a:xfrm>
          <a:off x="210757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141241</xdr:rowOff>
    </xdr:from>
    <xdr:ext cx="469744" cy="259045"/>
    <xdr:sp macro="" textlink="">
      <xdr:nvSpPr>
        <xdr:cNvPr id="552" name="n_2aveValue【認定こども園・幼稚園・保育所】&#10;一人当たり面積">
          <a:extLst>
            <a:ext uri="{FF2B5EF4-FFF2-40B4-BE49-F238E27FC236}">
              <a16:creationId xmlns:a16="http://schemas.microsoft.com/office/drawing/2014/main" id="{CBA27DD5-65A7-4261-ABD0-6FF7ADDDC86E}"/>
            </a:ext>
          </a:extLst>
        </xdr:cNvPr>
        <xdr:cNvSpPr txBox="1"/>
      </xdr:nvSpPr>
      <xdr:spPr>
        <a:xfrm>
          <a:off x="201994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164101</xdr:rowOff>
    </xdr:from>
    <xdr:ext cx="469744" cy="259045"/>
    <xdr:sp macro="" textlink="">
      <xdr:nvSpPr>
        <xdr:cNvPr id="553" name="n_3aveValue【認定こども園・幼稚園・保育所】&#10;一人当たり面積">
          <a:extLst>
            <a:ext uri="{FF2B5EF4-FFF2-40B4-BE49-F238E27FC236}">
              <a16:creationId xmlns:a16="http://schemas.microsoft.com/office/drawing/2014/main" id="{F8889C18-39CC-46B5-9FCA-5ED0AFC6AF77}"/>
            </a:ext>
          </a:extLst>
        </xdr:cNvPr>
        <xdr:cNvSpPr txBox="1"/>
      </xdr:nvSpPr>
      <xdr:spPr>
        <a:xfrm>
          <a:off x="19310427" y="650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108983</xdr:rowOff>
    </xdr:from>
    <xdr:ext cx="469744" cy="259045"/>
    <xdr:sp macro="" textlink="">
      <xdr:nvSpPr>
        <xdr:cNvPr id="554" name="n_1mainValue【認定こども園・幼稚園・保育所】&#10;一人当たり面積">
          <a:extLst>
            <a:ext uri="{FF2B5EF4-FFF2-40B4-BE49-F238E27FC236}">
              <a16:creationId xmlns:a16="http://schemas.microsoft.com/office/drawing/2014/main" id="{92655E6B-9C4B-4169-B8E9-45848E6EEDF2}"/>
            </a:ext>
          </a:extLst>
        </xdr:cNvPr>
        <xdr:cNvSpPr txBox="1"/>
      </xdr:nvSpPr>
      <xdr:spPr>
        <a:xfrm>
          <a:off x="21075727" y="7138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108983</xdr:rowOff>
    </xdr:from>
    <xdr:ext cx="469744" cy="259045"/>
    <xdr:sp macro="" textlink="">
      <xdr:nvSpPr>
        <xdr:cNvPr id="555" name="n_2mainValue【認定こども園・幼稚園・保育所】&#10;一人当たり面積">
          <a:extLst>
            <a:ext uri="{FF2B5EF4-FFF2-40B4-BE49-F238E27FC236}">
              <a16:creationId xmlns:a16="http://schemas.microsoft.com/office/drawing/2014/main" id="{4581B23A-8450-4776-9A0E-1AD78E7852E3}"/>
            </a:ext>
          </a:extLst>
        </xdr:cNvPr>
        <xdr:cNvSpPr txBox="1"/>
      </xdr:nvSpPr>
      <xdr:spPr>
        <a:xfrm>
          <a:off x="20199427" y="7138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111269</xdr:rowOff>
    </xdr:from>
    <xdr:ext cx="469744" cy="259045"/>
    <xdr:sp macro="" textlink="">
      <xdr:nvSpPr>
        <xdr:cNvPr id="556" name="n_3mainValue【認定こども園・幼稚園・保育所】&#10;一人当たり面積">
          <a:extLst>
            <a:ext uri="{FF2B5EF4-FFF2-40B4-BE49-F238E27FC236}">
              <a16:creationId xmlns:a16="http://schemas.microsoft.com/office/drawing/2014/main" id="{D418CC92-1E2D-47A3-9AC2-2D05FF399AB3}"/>
            </a:ext>
          </a:extLst>
        </xdr:cNvPr>
        <xdr:cNvSpPr txBox="1"/>
      </xdr:nvSpPr>
      <xdr:spPr>
        <a:xfrm>
          <a:off x="19310427" y="714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7" name="正方形/長方形 556">
          <a:extLst>
            <a:ext uri="{FF2B5EF4-FFF2-40B4-BE49-F238E27FC236}">
              <a16:creationId xmlns:a16="http://schemas.microsoft.com/office/drawing/2014/main" id="{34B3606D-3AF6-4D72-A393-5E2BA617AAB8}"/>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8" name="正方形/長方形 557">
          <a:extLst>
            <a:ext uri="{FF2B5EF4-FFF2-40B4-BE49-F238E27FC236}">
              <a16:creationId xmlns:a16="http://schemas.microsoft.com/office/drawing/2014/main" id="{5E45C11E-EDD6-4166-BE62-D5026EEE9166}"/>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9" name="正方形/長方形 558">
          <a:extLst>
            <a:ext uri="{FF2B5EF4-FFF2-40B4-BE49-F238E27FC236}">
              <a16:creationId xmlns:a16="http://schemas.microsoft.com/office/drawing/2014/main" id="{E123C793-E2D3-4CDA-ABFA-79E3449ECC62}"/>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60" name="正方形/長方形 559">
          <a:extLst>
            <a:ext uri="{FF2B5EF4-FFF2-40B4-BE49-F238E27FC236}">
              <a16:creationId xmlns:a16="http://schemas.microsoft.com/office/drawing/2014/main" id="{46AF823D-FE56-4FC6-8209-72F286A0022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61" name="正方形/長方形 560">
          <a:extLst>
            <a:ext uri="{FF2B5EF4-FFF2-40B4-BE49-F238E27FC236}">
              <a16:creationId xmlns:a16="http://schemas.microsoft.com/office/drawing/2014/main" id="{8D42367C-4CAB-4C97-B989-F1110AA8F415}"/>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62" name="正方形/長方形 561">
          <a:extLst>
            <a:ext uri="{FF2B5EF4-FFF2-40B4-BE49-F238E27FC236}">
              <a16:creationId xmlns:a16="http://schemas.microsoft.com/office/drawing/2014/main" id="{C4247D98-6599-4CBF-9D85-22BBD31DDDA6}"/>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3" name="正方形/長方形 562">
          <a:extLst>
            <a:ext uri="{FF2B5EF4-FFF2-40B4-BE49-F238E27FC236}">
              <a16:creationId xmlns:a16="http://schemas.microsoft.com/office/drawing/2014/main" id="{D66D2549-4F95-40C7-9A2E-9FD1114AD5CD}"/>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4" name="正方形/長方形 563">
          <a:extLst>
            <a:ext uri="{FF2B5EF4-FFF2-40B4-BE49-F238E27FC236}">
              <a16:creationId xmlns:a16="http://schemas.microsoft.com/office/drawing/2014/main" id="{405EA0A3-5C1C-4224-8B44-AAF9B384D3FD}"/>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5" name="テキスト ボックス 564">
          <a:extLst>
            <a:ext uri="{FF2B5EF4-FFF2-40B4-BE49-F238E27FC236}">
              <a16:creationId xmlns:a16="http://schemas.microsoft.com/office/drawing/2014/main" id="{5739FD52-1BA4-4E6A-B33F-D4A4471948E5}"/>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6" name="直線コネクタ 565">
          <a:extLst>
            <a:ext uri="{FF2B5EF4-FFF2-40B4-BE49-F238E27FC236}">
              <a16:creationId xmlns:a16="http://schemas.microsoft.com/office/drawing/2014/main" id="{55D3212B-BEF0-400A-8784-A40791213F96}"/>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67" name="テキスト ボックス 566">
          <a:extLst>
            <a:ext uri="{FF2B5EF4-FFF2-40B4-BE49-F238E27FC236}">
              <a16:creationId xmlns:a16="http://schemas.microsoft.com/office/drawing/2014/main" id="{232BEDC6-3909-43D2-A31A-62E89C990803}"/>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68" name="直線コネクタ 567">
          <a:extLst>
            <a:ext uri="{FF2B5EF4-FFF2-40B4-BE49-F238E27FC236}">
              <a16:creationId xmlns:a16="http://schemas.microsoft.com/office/drawing/2014/main" id="{9CFFDBA1-D8EB-452D-A44E-A8948F50EA4B}"/>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69" name="テキスト ボックス 568">
          <a:extLst>
            <a:ext uri="{FF2B5EF4-FFF2-40B4-BE49-F238E27FC236}">
              <a16:creationId xmlns:a16="http://schemas.microsoft.com/office/drawing/2014/main" id="{01F89C11-7868-4411-BF9A-69331D50F819}"/>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70" name="直線コネクタ 569">
          <a:extLst>
            <a:ext uri="{FF2B5EF4-FFF2-40B4-BE49-F238E27FC236}">
              <a16:creationId xmlns:a16="http://schemas.microsoft.com/office/drawing/2014/main" id="{85071B2C-FB5C-4467-B2C7-1879C025CA57}"/>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71" name="テキスト ボックス 570">
          <a:extLst>
            <a:ext uri="{FF2B5EF4-FFF2-40B4-BE49-F238E27FC236}">
              <a16:creationId xmlns:a16="http://schemas.microsoft.com/office/drawing/2014/main" id="{443AB096-AF1B-4279-B23C-F5045187DB1C}"/>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72" name="直線コネクタ 571">
          <a:extLst>
            <a:ext uri="{FF2B5EF4-FFF2-40B4-BE49-F238E27FC236}">
              <a16:creationId xmlns:a16="http://schemas.microsoft.com/office/drawing/2014/main" id="{326974E0-7B97-4224-B7D9-902321666893}"/>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73" name="テキスト ボックス 572">
          <a:extLst>
            <a:ext uri="{FF2B5EF4-FFF2-40B4-BE49-F238E27FC236}">
              <a16:creationId xmlns:a16="http://schemas.microsoft.com/office/drawing/2014/main" id="{D2EFBE42-D613-468A-84E3-2234358809F2}"/>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74" name="直線コネクタ 573">
          <a:extLst>
            <a:ext uri="{FF2B5EF4-FFF2-40B4-BE49-F238E27FC236}">
              <a16:creationId xmlns:a16="http://schemas.microsoft.com/office/drawing/2014/main" id="{8B6601B6-5607-4611-B321-A102A12D8CB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75" name="テキスト ボックス 574">
          <a:extLst>
            <a:ext uri="{FF2B5EF4-FFF2-40B4-BE49-F238E27FC236}">
              <a16:creationId xmlns:a16="http://schemas.microsoft.com/office/drawing/2014/main" id="{58AC47B2-DF59-4C06-B4EA-E13BF019C57D}"/>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76" name="直線コネクタ 575">
          <a:extLst>
            <a:ext uri="{FF2B5EF4-FFF2-40B4-BE49-F238E27FC236}">
              <a16:creationId xmlns:a16="http://schemas.microsoft.com/office/drawing/2014/main" id="{40FEBACA-511F-4748-99BF-D00D76263C35}"/>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577" name="テキスト ボックス 576">
          <a:extLst>
            <a:ext uri="{FF2B5EF4-FFF2-40B4-BE49-F238E27FC236}">
              <a16:creationId xmlns:a16="http://schemas.microsoft.com/office/drawing/2014/main" id="{50FDF9E0-796A-4EF7-B986-52E89D80D3B5}"/>
            </a:ext>
          </a:extLst>
        </xdr:cNvPr>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8" name="直線コネクタ 577">
          <a:extLst>
            <a:ext uri="{FF2B5EF4-FFF2-40B4-BE49-F238E27FC236}">
              <a16:creationId xmlns:a16="http://schemas.microsoft.com/office/drawing/2014/main" id="{520025F3-73B4-4EE8-99DE-B8AD9D676F8D}"/>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79" name="テキスト ボックス 578">
          <a:extLst>
            <a:ext uri="{FF2B5EF4-FFF2-40B4-BE49-F238E27FC236}">
              <a16:creationId xmlns:a16="http://schemas.microsoft.com/office/drawing/2014/main" id="{2A5EE4F1-B49E-456A-98D9-1541B68CEEF8}"/>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80" name="【学校施設】&#10;有形固定資産減価償却率グラフ枠">
          <a:extLst>
            <a:ext uri="{FF2B5EF4-FFF2-40B4-BE49-F238E27FC236}">
              <a16:creationId xmlns:a16="http://schemas.microsoft.com/office/drawing/2014/main" id="{3463870E-D11F-4AB0-9DFD-B8DF58C461B2}"/>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146685</xdr:rowOff>
    </xdr:from>
    <xdr:to>
      <xdr:col>85</xdr:col>
      <xdr:colOff>126364</xdr:colOff>
      <xdr:row>62</xdr:row>
      <xdr:rowOff>163830</xdr:rowOff>
    </xdr:to>
    <xdr:cxnSp macro="">
      <xdr:nvCxnSpPr>
        <xdr:cNvPr id="581" name="直線コネクタ 580">
          <a:extLst>
            <a:ext uri="{FF2B5EF4-FFF2-40B4-BE49-F238E27FC236}">
              <a16:creationId xmlns:a16="http://schemas.microsoft.com/office/drawing/2014/main" id="{A6FB780A-F8C8-4B22-9D3E-33C68C22F3FD}"/>
            </a:ext>
          </a:extLst>
        </xdr:cNvPr>
        <xdr:cNvCxnSpPr/>
      </xdr:nvCxnSpPr>
      <xdr:spPr>
        <a:xfrm flipV="1">
          <a:off x="16318864" y="9747885"/>
          <a:ext cx="0" cy="1045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167657</xdr:rowOff>
    </xdr:from>
    <xdr:ext cx="405111" cy="259045"/>
    <xdr:sp macro="" textlink="">
      <xdr:nvSpPr>
        <xdr:cNvPr id="582" name="【学校施設】&#10;有形固定資産減価償却率最小値テキスト">
          <a:extLst>
            <a:ext uri="{FF2B5EF4-FFF2-40B4-BE49-F238E27FC236}">
              <a16:creationId xmlns:a16="http://schemas.microsoft.com/office/drawing/2014/main" id="{9264D727-9689-4D20-8888-1D3353299FB4}"/>
            </a:ext>
          </a:extLst>
        </xdr:cNvPr>
        <xdr:cNvSpPr txBox="1"/>
      </xdr:nvSpPr>
      <xdr:spPr>
        <a:xfrm>
          <a:off x="16357600" y="1079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163830</xdr:rowOff>
    </xdr:from>
    <xdr:to>
      <xdr:col>86</xdr:col>
      <xdr:colOff>25400</xdr:colOff>
      <xdr:row>62</xdr:row>
      <xdr:rowOff>163830</xdr:rowOff>
    </xdr:to>
    <xdr:cxnSp macro="">
      <xdr:nvCxnSpPr>
        <xdr:cNvPr id="583" name="直線コネクタ 582">
          <a:extLst>
            <a:ext uri="{FF2B5EF4-FFF2-40B4-BE49-F238E27FC236}">
              <a16:creationId xmlns:a16="http://schemas.microsoft.com/office/drawing/2014/main" id="{CEF284C2-01A2-4360-B7A6-F466D1323413}"/>
            </a:ext>
          </a:extLst>
        </xdr:cNvPr>
        <xdr:cNvCxnSpPr/>
      </xdr:nvCxnSpPr>
      <xdr:spPr>
        <a:xfrm>
          <a:off x="16230600" y="1079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93362</xdr:rowOff>
    </xdr:from>
    <xdr:ext cx="405111" cy="259045"/>
    <xdr:sp macro="" textlink="">
      <xdr:nvSpPr>
        <xdr:cNvPr id="584" name="【学校施設】&#10;有形固定資産減価償却率最大値テキスト">
          <a:extLst>
            <a:ext uri="{FF2B5EF4-FFF2-40B4-BE49-F238E27FC236}">
              <a16:creationId xmlns:a16="http://schemas.microsoft.com/office/drawing/2014/main" id="{A12D9E19-D008-4C9B-A5D7-F4CF3A388A91}"/>
            </a:ext>
          </a:extLst>
        </xdr:cNvPr>
        <xdr:cNvSpPr txBox="1"/>
      </xdr:nvSpPr>
      <xdr:spPr>
        <a:xfrm>
          <a:off x="16357600" y="9523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146685</xdr:rowOff>
    </xdr:from>
    <xdr:to>
      <xdr:col>86</xdr:col>
      <xdr:colOff>25400</xdr:colOff>
      <xdr:row>56</xdr:row>
      <xdr:rowOff>146685</xdr:rowOff>
    </xdr:to>
    <xdr:cxnSp macro="">
      <xdr:nvCxnSpPr>
        <xdr:cNvPr id="585" name="直線コネクタ 584">
          <a:extLst>
            <a:ext uri="{FF2B5EF4-FFF2-40B4-BE49-F238E27FC236}">
              <a16:creationId xmlns:a16="http://schemas.microsoft.com/office/drawing/2014/main" id="{D372A2AD-0D5C-4026-926B-590424AF6359}"/>
            </a:ext>
          </a:extLst>
        </xdr:cNvPr>
        <xdr:cNvCxnSpPr/>
      </xdr:nvCxnSpPr>
      <xdr:spPr>
        <a:xfrm>
          <a:off x="16230600" y="9747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93362</xdr:rowOff>
    </xdr:from>
    <xdr:ext cx="405111" cy="259045"/>
    <xdr:sp macro="" textlink="">
      <xdr:nvSpPr>
        <xdr:cNvPr id="586" name="【学校施設】&#10;有形固定資産減価償却率平均値テキスト">
          <a:extLst>
            <a:ext uri="{FF2B5EF4-FFF2-40B4-BE49-F238E27FC236}">
              <a16:creationId xmlns:a16="http://schemas.microsoft.com/office/drawing/2014/main" id="{B7D19523-CC8D-4BE4-B7DE-0A1A69F9336B}"/>
            </a:ext>
          </a:extLst>
        </xdr:cNvPr>
        <xdr:cNvSpPr txBox="1"/>
      </xdr:nvSpPr>
      <xdr:spPr>
        <a:xfrm>
          <a:off x="16357600" y="10208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114935</xdr:rowOff>
    </xdr:from>
    <xdr:to>
      <xdr:col>85</xdr:col>
      <xdr:colOff>177800</xdr:colOff>
      <xdr:row>60</xdr:row>
      <xdr:rowOff>45085</xdr:rowOff>
    </xdr:to>
    <xdr:sp macro="" textlink="">
      <xdr:nvSpPr>
        <xdr:cNvPr id="587" name="フローチャート: 判断 586">
          <a:extLst>
            <a:ext uri="{FF2B5EF4-FFF2-40B4-BE49-F238E27FC236}">
              <a16:creationId xmlns:a16="http://schemas.microsoft.com/office/drawing/2014/main" id="{258B34F0-213B-460D-AB21-DEC4AE06E012}"/>
            </a:ext>
          </a:extLst>
        </xdr:cNvPr>
        <xdr:cNvSpPr/>
      </xdr:nvSpPr>
      <xdr:spPr>
        <a:xfrm>
          <a:off x="162687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118745</xdr:rowOff>
    </xdr:from>
    <xdr:to>
      <xdr:col>81</xdr:col>
      <xdr:colOff>101600</xdr:colOff>
      <xdr:row>60</xdr:row>
      <xdr:rowOff>48895</xdr:rowOff>
    </xdr:to>
    <xdr:sp macro="" textlink="">
      <xdr:nvSpPr>
        <xdr:cNvPr id="588" name="フローチャート: 判断 587">
          <a:extLst>
            <a:ext uri="{FF2B5EF4-FFF2-40B4-BE49-F238E27FC236}">
              <a16:creationId xmlns:a16="http://schemas.microsoft.com/office/drawing/2014/main" id="{8D5E3E7C-507C-4C00-A48E-9C38C96F281B}"/>
            </a:ext>
          </a:extLst>
        </xdr:cNvPr>
        <xdr:cNvSpPr/>
      </xdr:nvSpPr>
      <xdr:spPr>
        <a:xfrm>
          <a:off x="15430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130175</xdr:rowOff>
    </xdr:from>
    <xdr:to>
      <xdr:col>76</xdr:col>
      <xdr:colOff>165100</xdr:colOff>
      <xdr:row>60</xdr:row>
      <xdr:rowOff>60325</xdr:rowOff>
    </xdr:to>
    <xdr:sp macro="" textlink="">
      <xdr:nvSpPr>
        <xdr:cNvPr id="589" name="フローチャート: 判断 588">
          <a:extLst>
            <a:ext uri="{FF2B5EF4-FFF2-40B4-BE49-F238E27FC236}">
              <a16:creationId xmlns:a16="http://schemas.microsoft.com/office/drawing/2014/main" id="{BFAAEC07-BE74-438F-B93A-289935318CDE}"/>
            </a:ext>
          </a:extLst>
        </xdr:cNvPr>
        <xdr:cNvSpPr/>
      </xdr:nvSpPr>
      <xdr:spPr>
        <a:xfrm>
          <a:off x="14541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145415</xdr:rowOff>
    </xdr:from>
    <xdr:to>
      <xdr:col>72</xdr:col>
      <xdr:colOff>38100</xdr:colOff>
      <xdr:row>60</xdr:row>
      <xdr:rowOff>75565</xdr:rowOff>
    </xdr:to>
    <xdr:sp macro="" textlink="">
      <xdr:nvSpPr>
        <xdr:cNvPr id="590" name="フローチャート: 判断 589">
          <a:extLst>
            <a:ext uri="{FF2B5EF4-FFF2-40B4-BE49-F238E27FC236}">
              <a16:creationId xmlns:a16="http://schemas.microsoft.com/office/drawing/2014/main" id="{8C0582C6-4C3F-4EA1-B509-86DE8110F294}"/>
            </a:ext>
          </a:extLst>
        </xdr:cNvPr>
        <xdr:cNvSpPr/>
      </xdr:nvSpPr>
      <xdr:spPr>
        <a:xfrm>
          <a:off x="13652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91" name="テキスト ボックス 590">
          <a:extLst>
            <a:ext uri="{FF2B5EF4-FFF2-40B4-BE49-F238E27FC236}">
              <a16:creationId xmlns:a16="http://schemas.microsoft.com/office/drawing/2014/main" id="{1856D550-85CE-44F0-9743-748B90E8DCFF}"/>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92" name="テキスト ボックス 591">
          <a:extLst>
            <a:ext uri="{FF2B5EF4-FFF2-40B4-BE49-F238E27FC236}">
              <a16:creationId xmlns:a16="http://schemas.microsoft.com/office/drawing/2014/main" id="{102C879C-3807-437A-A256-27EC4D1CE953}"/>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3" name="テキスト ボックス 592">
          <a:extLst>
            <a:ext uri="{FF2B5EF4-FFF2-40B4-BE49-F238E27FC236}">
              <a16:creationId xmlns:a16="http://schemas.microsoft.com/office/drawing/2014/main" id="{F255BD48-B801-4A15-AD92-FC75DE0F6C66}"/>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4" name="テキスト ボックス 593">
          <a:extLst>
            <a:ext uri="{FF2B5EF4-FFF2-40B4-BE49-F238E27FC236}">
              <a16:creationId xmlns:a16="http://schemas.microsoft.com/office/drawing/2014/main" id="{E0D0B0F0-F164-44EE-A72D-DA2CABF1F50E}"/>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FA239E38-A1D9-4EE7-871B-905853DBFC8B}"/>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88265</xdr:rowOff>
    </xdr:from>
    <xdr:to>
      <xdr:col>85</xdr:col>
      <xdr:colOff>177800</xdr:colOff>
      <xdr:row>59</xdr:row>
      <xdr:rowOff>18415</xdr:rowOff>
    </xdr:to>
    <xdr:sp macro="" textlink="">
      <xdr:nvSpPr>
        <xdr:cNvPr id="596" name="楕円 595">
          <a:extLst>
            <a:ext uri="{FF2B5EF4-FFF2-40B4-BE49-F238E27FC236}">
              <a16:creationId xmlns:a16="http://schemas.microsoft.com/office/drawing/2014/main" id="{FD868B36-99EF-45EB-A18E-39850FFB32CE}"/>
            </a:ext>
          </a:extLst>
        </xdr:cNvPr>
        <xdr:cNvSpPr/>
      </xdr:nvSpPr>
      <xdr:spPr>
        <a:xfrm>
          <a:off x="16268700" y="1003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111142</xdr:rowOff>
    </xdr:from>
    <xdr:ext cx="405111" cy="259045"/>
    <xdr:sp macro="" textlink="">
      <xdr:nvSpPr>
        <xdr:cNvPr id="597" name="【学校施設】&#10;有形固定資産減価償却率該当値テキスト">
          <a:extLst>
            <a:ext uri="{FF2B5EF4-FFF2-40B4-BE49-F238E27FC236}">
              <a16:creationId xmlns:a16="http://schemas.microsoft.com/office/drawing/2014/main" id="{BB05F822-34CE-4247-A9B8-627D6927AA88}"/>
            </a:ext>
          </a:extLst>
        </xdr:cNvPr>
        <xdr:cNvSpPr txBox="1"/>
      </xdr:nvSpPr>
      <xdr:spPr>
        <a:xfrm>
          <a:off x="16357600" y="9883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92075</xdr:rowOff>
    </xdr:from>
    <xdr:to>
      <xdr:col>81</xdr:col>
      <xdr:colOff>101600</xdr:colOff>
      <xdr:row>59</xdr:row>
      <xdr:rowOff>22225</xdr:rowOff>
    </xdr:to>
    <xdr:sp macro="" textlink="">
      <xdr:nvSpPr>
        <xdr:cNvPr id="598" name="楕円 597">
          <a:extLst>
            <a:ext uri="{FF2B5EF4-FFF2-40B4-BE49-F238E27FC236}">
              <a16:creationId xmlns:a16="http://schemas.microsoft.com/office/drawing/2014/main" id="{40778D14-6866-4570-B004-AC47270B533E}"/>
            </a:ext>
          </a:extLst>
        </xdr:cNvPr>
        <xdr:cNvSpPr/>
      </xdr:nvSpPr>
      <xdr:spPr>
        <a:xfrm>
          <a:off x="15430500" y="1003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139065</xdr:rowOff>
    </xdr:from>
    <xdr:to>
      <xdr:col>85</xdr:col>
      <xdr:colOff>127000</xdr:colOff>
      <xdr:row>58</xdr:row>
      <xdr:rowOff>142875</xdr:rowOff>
    </xdr:to>
    <xdr:cxnSp macro="">
      <xdr:nvCxnSpPr>
        <xdr:cNvPr id="599" name="直線コネクタ 598">
          <a:extLst>
            <a:ext uri="{FF2B5EF4-FFF2-40B4-BE49-F238E27FC236}">
              <a16:creationId xmlns:a16="http://schemas.microsoft.com/office/drawing/2014/main" id="{6AEFD8D1-1049-4692-84E7-614022F97A0F}"/>
            </a:ext>
          </a:extLst>
        </xdr:cNvPr>
        <xdr:cNvCxnSpPr/>
      </xdr:nvCxnSpPr>
      <xdr:spPr>
        <a:xfrm flipV="1">
          <a:off x="15481300" y="1008316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90170</xdr:rowOff>
    </xdr:from>
    <xdr:to>
      <xdr:col>76</xdr:col>
      <xdr:colOff>165100</xdr:colOff>
      <xdr:row>59</xdr:row>
      <xdr:rowOff>20320</xdr:rowOff>
    </xdr:to>
    <xdr:sp macro="" textlink="">
      <xdr:nvSpPr>
        <xdr:cNvPr id="600" name="楕円 599">
          <a:extLst>
            <a:ext uri="{FF2B5EF4-FFF2-40B4-BE49-F238E27FC236}">
              <a16:creationId xmlns:a16="http://schemas.microsoft.com/office/drawing/2014/main" id="{9B63B0DF-5FEE-430C-B803-AE76AC780E49}"/>
            </a:ext>
          </a:extLst>
        </xdr:cNvPr>
        <xdr:cNvSpPr/>
      </xdr:nvSpPr>
      <xdr:spPr>
        <a:xfrm>
          <a:off x="14541500" y="1003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140970</xdr:rowOff>
    </xdr:from>
    <xdr:to>
      <xdr:col>81</xdr:col>
      <xdr:colOff>50800</xdr:colOff>
      <xdr:row>58</xdr:row>
      <xdr:rowOff>142875</xdr:rowOff>
    </xdr:to>
    <xdr:cxnSp macro="">
      <xdr:nvCxnSpPr>
        <xdr:cNvPr id="601" name="直線コネクタ 600">
          <a:extLst>
            <a:ext uri="{FF2B5EF4-FFF2-40B4-BE49-F238E27FC236}">
              <a16:creationId xmlns:a16="http://schemas.microsoft.com/office/drawing/2014/main" id="{14CC9BBD-70D9-42A1-9544-365790EC73C9}"/>
            </a:ext>
          </a:extLst>
        </xdr:cNvPr>
        <xdr:cNvCxnSpPr/>
      </xdr:nvCxnSpPr>
      <xdr:spPr>
        <a:xfrm>
          <a:off x="14592300" y="1008507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103505</xdr:rowOff>
    </xdr:from>
    <xdr:to>
      <xdr:col>72</xdr:col>
      <xdr:colOff>38100</xdr:colOff>
      <xdr:row>59</xdr:row>
      <xdr:rowOff>33655</xdr:rowOff>
    </xdr:to>
    <xdr:sp macro="" textlink="">
      <xdr:nvSpPr>
        <xdr:cNvPr id="602" name="楕円 601">
          <a:extLst>
            <a:ext uri="{FF2B5EF4-FFF2-40B4-BE49-F238E27FC236}">
              <a16:creationId xmlns:a16="http://schemas.microsoft.com/office/drawing/2014/main" id="{605FB9DF-E374-4815-B3CD-B5327EE5497D}"/>
            </a:ext>
          </a:extLst>
        </xdr:cNvPr>
        <xdr:cNvSpPr/>
      </xdr:nvSpPr>
      <xdr:spPr>
        <a:xfrm>
          <a:off x="13652500" y="100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140970</xdr:rowOff>
    </xdr:from>
    <xdr:to>
      <xdr:col>76</xdr:col>
      <xdr:colOff>114300</xdr:colOff>
      <xdr:row>58</xdr:row>
      <xdr:rowOff>154305</xdr:rowOff>
    </xdr:to>
    <xdr:cxnSp macro="">
      <xdr:nvCxnSpPr>
        <xdr:cNvPr id="603" name="直線コネクタ 602">
          <a:extLst>
            <a:ext uri="{FF2B5EF4-FFF2-40B4-BE49-F238E27FC236}">
              <a16:creationId xmlns:a16="http://schemas.microsoft.com/office/drawing/2014/main" id="{01867D54-7F1C-4BC1-9E01-E491B1AD5F4F}"/>
            </a:ext>
          </a:extLst>
        </xdr:cNvPr>
        <xdr:cNvCxnSpPr/>
      </xdr:nvCxnSpPr>
      <xdr:spPr>
        <a:xfrm flipV="1">
          <a:off x="13703300" y="1008507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40022</xdr:rowOff>
    </xdr:from>
    <xdr:ext cx="405111" cy="259045"/>
    <xdr:sp macro="" textlink="">
      <xdr:nvSpPr>
        <xdr:cNvPr id="604" name="n_1aveValue【学校施設】&#10;有形固定資産減価償却率">
          <a:extLst>
            <a:ext uri="{FF2B5EF4-FFF2-40B4-BE49-F238E27FC236}">
              <a16:creationId xmlns:a16="http://schemas.microsoft.com/office/drawing/2014/main" id="{C66488FC-5724-4290-B300-DAE7C39E08DD}"/>
            </a:ext>
          </a:extLst>
        </xdr:cNvPr>
        <xdr:cNvSpPr txBox="1"/>
      </xdr:nvSpPr>
      <xdr:spPr>
        <a:xfrm>
          <a:off x="1526604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51452</xdr:rowOff>
    </xdr:from>
    <xdr:ext cx="405111" cy="259045"/>
    <xdr:sp macro="" textlink="">
      <xdr:nvSpPr>
        <xdr:cNvPr id="605" name="n_2aveValue【学校施設】&#10;有形固定資産減価償却率">
          <a:extLst>
            <a:ext uri="{FF2B5EF4-FFF2-40B4-BE49-F238E27FC236}">
              <a16:creationId xmlns:a16="http://schemas.microsoft.com/office/drawing/2014/main" id="{0B365813-EC61-4554-8777-C4A906A8B979}"/>
            </a:ext>
          </a:extLst>
        </xdr:cNvPr>
        <xdr:cNvSpPr txBox="1"/>
      </xdr:nvSpPr>
      <xdr:spPr>
        <a:xfrm>
          <a:off x="14389744"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66692</xdr:rowOff>
    </xdr:from>
    <xdr:ext cx="405111" cy="259045"/>
    <xdr:sp macro="" textlink="">
      <xdr:nvSpPr>
        <xdr:cNvPr id="606" name="n_3aveValue【学校施設】&#10;有形固定資産減価償却率">
          <a:extLst>
            <a:ext uri="{FF2B5EF4-FFF2-40B4-BE49-F238E27FC236}">
              <a16:creationId xmlns:a16="http://schemas.microsoft.com/office/drawing/2014/main" id="{8DBEC688-D65B-4980-BD22-50A1FB5F01D6}"/>
            </a:ext>
          </a:extLst>
        </xdr:cNvPr>
        <xdr:cNvSpPr txBox="1"/>
      </xdr:nvSpPr>
      <xdr:spPr>
        <a:xfrm>
          <a:off x="13500744" y="1035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38752</xdr:rowOff>
    </xdr:from>
    <xdr:ext cx="405111" cy="259045"/>
    <xdr:sp macro="" textlink="">
      <xdr:nvSpPr>
        <xdr:cNvPr id="607" name="n_1mainValue【学校施設】&#10;有形固定資産減価償却率">
          <a:extLst>
            <a:ext uri="{FF2B5EF4-FFF2-40B4-BE49-F238E27FC236}">
              <a16:creationId xmlns:a16="http://schemas.microsoft.com/office/drawing/2014/main" id="{6D8389BB-B422-4FF5-AF22-9B5D778FDD8A}"/>
            </a:ext>
          </a:extLst>
        </xdr:cNvPr>
        <xdr:cNvSpPr txBox="1"/>
      </xdr:nvSpPr>
      <xdr:spPr>
        <a:xfrm>
          <a:off x="15266044" y="981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36847</xdr:rowOff>
    </xdr:from>
    <xdr:ext cx="405111" cy="259045"/>
    <xdr:sp macro="" textlink="">
      <xdr:nvSpPr>
        <xdr:cNvPr id="608" name="n_2mainValue【学校施設】&#10;有形固定資産減価償却率">
          <a:extLst>
            <a:ext uri="{FF2B5EF4-FFF2-40B4-BE49-F238E27FC236}">
              <a16:creationId xmlns:a16="http://schemas.microsoft.com/office/drawing/2014/main" id="{F22B7A34-3F05-4394-AB6C-F78D51176260}"/>
            </a:ext>
          </a:extLst>
        </xdr:cNvPr>
        <xdr:cNvSpPr txBox="1"/>
      </xdr:nvSpPr>
      <xdr:spPr>
        <a:xfrm>
          <a:off x="14389744" y="980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50182</xdr:rowOff>
    </xdr:from>
    <xdr:ext cx="405111" cy="259045"/>
    <xdr:sp macro="" textlink="">
      <xdr:nvSpPr>
        <xdr:cNvPr id="609" name="n_3mainValue【学校施設】&#10;有形固定資産減価償却率">
          <a:extLst>
            <a:ext uri="{FF2B5EF4-FFF2-40B4-BE49-F238E27FC236}">
              <a16:creationId xmlns:a16="http://schemas.microsoft.com/office/drawing/2014/main" id="{BC98943D-F82E-4E52-82B9-5F8E45197D7E}"/>
            </a:ext>
          </a:extLst>
        </xdr:cNvPr>
        <xdr:cNvSpPr txBox="1"/>
      </xdr:nvSpPr>
      <xdr:spPr>
        <a:xfrm>
          <a:off x="13500744" y="982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10" name="正方形/長方形 609">
          <a:extLst>
            <a:ext uri="{FF2B5EF4-FFF2-40B4-BE49-F238E27FC236}">
              <a16:creationId xmlns:a16="http://schemas.microsoft.com/office/drawing/2014/main" id="{9A4858C9-F096-43EB-96C2-42ED3146C9D6}"/>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1" name="正方形/長方形 610">
          <a:extLst>
            <a:ext uri="{FF2B5EF4-FFF2-40B4-BE49-F238E27FC236}">
              <a16:creationId xmlns:a16="http://schemas.microsoft.com/office/drawing/2014/main" id="{BB837FDA-0666-4EF5-B16D-D588F135D12B}"/>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2" name="正方形/長方形 611">
          <a:extLst>
            <a:ext uri="{FF2B5EF4-FFF2-40B4-BE49-F238E27FC236}">
              <a16:creationId xmlns:a16="http://schemas.microsoft.com/office/drawing/2014/main" id="{E23768CB-3ECF-464B-A0F7-69150B392B27}"/>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3" name="正方形/長方形 612">
          <a:extLst>
            <a:ext uri="{FF2B5EF4-FFF2-40B4-BE49-F238E27FC236}">
              <a16:creationId xmlns:a16="http://schemas.microsoft.com/office/drawing/2014/main" id="{6EB741D2-4B44-490C-A3F2-188A7483B6EF}"/>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4" name="正方形/長方形 613">
          <a:extLst>
            <a:ext uri="{FF2B5EF4-FFF2-40B4-BE49-F238E27FC236}">
              <a16:creationId xmlns:a16="http://schemas.microsoft.com/office/drawing/2014/main" id="{E0B276BC-E228-42DD-964E-DF924C78D079}"/>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5" name="正方形/長方形 614">
          <a:extLst>
            <a:ext uri="{FF2B5EF4-FFF2-40B4-BE49-F238E27FC236}">
              <a16:creationId xmlns:a16="http://schemas.microsoft.com/office/drawing/2014/main" id="{9EA515F8-E577-4EE7-B48D-32D791807705}"/>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6" name="正方形/長方形 615">
          <a:extLst>
            <a:ext uri="{FF2B5EF4-FFF2-40B4-BE49-F238E27FC236}">
              <a16:creationId xmlns:a16="http://schemas.microsoft.com/office/drawing/2014/main" id="{A5AA802C-05FA-47CE-B6BB-96F943F4AA7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7" name="正方形/長方形 616">
          <a:extLst>
            <a:ext uri="{FF2B5EF4-FFF2-40B4-BE49-F238E27FC236}">
              <a16:creationId xmlns:a16="http://schemas.microsoft.com/office/drawing/2014/main" id="{5C0666C9-1A03-494A-9840-CFC6C91F6385}"/>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8" name="テキスト ボックス 617">
          <a:extLst>
            <a:ext uri="{FF2B5EF4-FFF2-40B4-BE49-F238E27FC236}">
              <a16:creationId xmlns:a16="http://schemas.microsoft.com/office/drawing/2014/main" id="{8291E4CA-B757-4A2E-BE19-E59EB1B73794}"/>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9" name="直線コネクタ 618">
          <a:extLst>
            <a:ext uri="{FF2B5EF4-FFF2-40B4-BE49-F238E27FC236}">
              <a16:creationId xmlns:a16="http://schemas.microsoft.com/office/drawing/2014/main" id="{F4094E51-6885-48C0-BF4D-FC1D3556B4AF}"/>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20" name="直線コネクタ 619">
          <a:extLst>
            <a:ext uri="{FF2B5EF4-FFF2-40B4-BE49-F238E27FC236}">
              <a16:creationId xmlns:a16="http://schemas.microsoft.com/office/drawing/2014/main" id="{B842D5DA-4DA8-46EA-AB0B-F75C4EACE59C}"/>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21" name="テキスト ボックス 620">
          <a:extLst>
            <a:ext uri="{FF2B5EF4-FFF2-40B4-BE49-F238E27FC236}">
              <a16:creationId xmlns:a16="http://schemas.microsoft.com/office/drawing/2014/main" id="{AB35292F-D33C-43EC-91C7-3D949D646815}"/>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22" name="直線コネクタ 621">
          <a:extLst>
            <a:ext uri="{FF2B5EF4-FFF2-40B4-BE49-F238E27FC236}">
              <a16:creationId xmlns:a16="http://schemas.microsoft.com/office/drawing/2014/main" id="{6F17A0F8-E468-4101-86DC-92DD4D8FC5D7}"/>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623" name="テキスト ボックス 622">
          <a:extLst>
            <a:ext uri="{FF2B5EF4-FFF2-40B4-BE49-F238E27FC236}">
              <a16:creationId xmlns:a16="http://schemas.microsoft.com/office/drawing/2014/main" id="{DFFAF9B4-CEDC-4606-B910-5F3EA98010C1}"/>
            </a:ext>
          </a:extLst>
        </xdr:cNvPr>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24" name="直線コネクタ 623">
          <a:extLst>
            <a:ext uri="{FF2B5EF4-FFF2-40B4-BE49-F238E27FC236}">
              <a16:creationId xmlns:a16="http://schemas.microsoft.com/office/drawing/2014/main" id="{4A055F03-FF18-43BC-AC41-E2A83A52367F}"/>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625" name="テキスト ボックス 624">
          <a:extLst>
            <a:ext uri="{FF2B5EF4-FFF2-40B4-BE49-F238E27FC236}">
              <a16:creationId xmlns:a16="http://schemas.microsoft.com/office/drawing/2014/main" id="{FF0C5803-8006-4D07-8116-5A17EFA92473}"/>
            </a:ext>
          </a:extLst>
        </xdr:cNvPr>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26" name="直線コネクタ 625">
          <a:extLst>
            <a:ext uri="{FF2B5EF4-FFF2-40B4-BE49-F238E27FC236}">
              <a16:creationId xmlns:a16="http://schemas.microsoft.com/office/drawing/2014/main" id="{FA4B1F5F-56EC-4FC1-9B5B-C2F70487A0BE}"/>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627" name="テキスト ボックス 626">
          <a:extLst>
            <a:ext uri="{FF2B5EF4-FFF2-40B4-BE49-F238E27FC236}">
              <a16:creationId xmlns:a16="http://schemas.microsoft.com/office/drawing/2014/main" id="{9FDBE886-C289-4B9A-A073-1DFDAD547BD5}"/>
            </a:ext>
          </a:extLst>
        </xdr:cNvPr>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8" name="直線コネクタ 627">
          <a:extLst>
            <a:ext uri="{FF2B5EF4-FFF2-40B4-BE49-F238E27FC236}">
              <a16:creationId xmlns:a16="http://schemas.microsoft.com/office/drawing/2014/main" id="{060F7F91-E45F-4681-B34D-D85444EBB586}"/>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29" name="テキスト ボックス 628">
          <a:extLst>
            <a:ext uri="{FF2B5EF4-FFF2-40B4-BE49-F238E27FC236}">
              <a16:creationId xmlns:a16="http://schemas.microsoft.com/office/drawing/2014/main" id="{1189FB30-E37D-455D-A979-BA437A6DFCEE}"/>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30" name="【学校施設】&#10;一人当たり面積グラフ枠">
          <a:extLst>
            <a:ext uri="{FF2B5EF4-FFF2-40B4-BE49-F238E27FC236}">
              <a16:creationId xmlns:a16="http://schemas.microsoft.com/office/drawing/2014/main" id="{CDF72A55-16AF-44F7-B477-90BF035BD465}"/>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121569</xdr:rowOff>
    </xdr:from>
    <xdr:to>
      <xdr:col>116</xdr:col>
      <xdr:colOff>62864</xdr:colOff>
      <xdr:row>63</xdr:row>
      <xdr:rowOff>107945</xdr:rowOff>
    </xdr:to>
    <xdr:cxnSp macro="">
      <xdr:nvCxnSpPr>
        <xdr:cNvPr id="631" name="直線コネクタ 630">
          <a:extLst>
            <a:ext uri="{FF2B5EF4-FFF2-40B4-BE49-F238E27FC236}">
              <a16:creationId xmlns:a16="http://schemas.microsoft.com/office/drawing/2014/main" id="{219F89BD-F30C-45B5-AA0C-97327AD30E60}"/>
            </a:ext>
          </a:extLst>
        </xdr:cNvPr>
        <xdr:cNvCxnSpPr/>
      </xdr:nvCxnSpPr>
      <xdr:spPr>
        <a:xfrm flipV="1">
          <a:off x="22160864" y="9894219"/>
          <a:ext cx="0" cy="1015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119321</xdr:rowOff>
    </xdr:from>
    <xdr:ext cx="469744" cy="259045"/>
    <xdr:sp macro="" textlink="">
      <xdr:nvSpPr>
        <xdr:cNvPr id="632" name="【学校施設】&#10;一人当たり面積最小値テキスト">
          <a:extLst>
            <a:ext uri="{FF2B5EF4-FFF2-40B4-BE49-F238E27FC236}">
              <a16:creationId xmlns:a16="http://schemas.microsoft.com/office/drawing/2014/main" id="{92ED2704-4ECC-4CB8-B6DA-A2012CE13E2B}"/>
            </a:ext>
          </a:extLst>
        </xdr:cNvPr>
        <xdr:cNvSpPr txBox="1"/>
      </xdr:nvSpPr>
      <xdr:spPr>
        <a:xfrm>
          <a:off x="22199600" y="10920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107945</xdr:rowOff>
    </xdr:from>
    <xdr:to>
      <xdr:col>116</xdr:col>
      <xdr:colOff>152400</xdr:colOff>
      <xdr:row>63</xdr:row>
      <xdr:rowOff>107945</xdr:rowOff>
    </xdr:to>
    <xdr:cxnSp macro="">
      <xdr:nvCxnSpPr>
        <xdr:cNvPr id="633" name="直線コネクタ 632">
          <a:extLst>
            <a:ext uri="{FF2B5EF4-FFF2-40B4-BE49-F238E27FC236}">
              <a16:creationId xmlns:a16="http://schemas.microsoft.com/office/drawing/2014/main" id="{F8FC692B-39EC-4B64-9B8A-AE0C358E3A79}"/>
            </a:ext>
          </a:extLst>
        </xdr:cNvPr>
        <xdr:cNvCxnSpPr/>
      </xdr:nvCxnSpPr>
      <xdr:spPr>
        <a:xfrm>
          <a:off x="22072600" y="1090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68246</xdr:rowOff>
    </xdr:from>
    <xdr:ext cx="534377" cy="259045"/>
    <xdr:sp macro="" textlink="">
      <xdr:nvSpPr>
        <xdr:cNvPr id="634" name="【学校施設】&#10;一人当たり面積最大値テキスト">
          <a:extLst>
            <a:ext uri="{FF2B5EF4-FFF2-40B4-BE49-F238E27FC236}">
              <a16:creationId xmlns:a16="http://schemas.microsoft.com/office/drawing/2014/main" id="{D99EA24B-0B4E-4F65-A6FC-F70401699578}"/>
            </a:ext>
          </a:extLst>
        </xdr:cNvPr>
        <xdr:cNvSpPr txBox="1"/>
      </xdr:nvSpPr>
      <xdr:spPr>
        <a:xfrm>
          <a:off x="22199600" y="966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121569</xdr:rowOff>
    </xdr:from>
    <xdr:to>
      <xdr:col>116</xdr:col>
      <xdr:colOff>152400</xdr:colOff>
      <xdr:row>57</xdr:row>
      <xdr:rowOff>121569</xdr:rowOff>
    </xdr:to>
    <xdr:cxnSp macro="">
      <xdr:nvCxnSpPr>
        <xdr:cNvPr id="635" name="直線コネクタ 634">
          <a:extLst>
            <a:ext uri="{FF2B5EF4-FFF2-40B4-BE49-F238E27FC236}">
              <a16:creationId xmlns:a16="http://schemas.microsoft.com/office/drawing/2014/main" id="{01A94E55-2EED-4E2C-9D1C-FD2B0410BE3C}"/>
            </a:ext>
          </a:extLst>
        </xdr:cNvPr>
        <xdr:cNvCxnSpPr/>
      </xdr:nvCxnSpPr>
      <xdr:spPr>
        <a:xfrm>
          <a:off x="22072600" y="9894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163771</xdr:rowOff>
    </xdr:from>
    <xdr:ext cx="469744" cy="259045"/>
    <xdr:sp macro="" textlink="">
      <xdr:nvSpPr>
        <xdr:cNvPr id="636" name="【学校施設】&#10;一人当たり面積平均値テキスト">
          <a:extLst>
            <a:ext uri="{FF2B5EF4-FFF2-40B4-BE49-F238E27FC236}">
              <a16:creationId xmlns:a16="http://schemas.microsoft.com/office/drawing/2014/main" id="{E2ABA7E1-8C01-43F2-8696-213A68F9929A}"/>
            </a:ext>
          </a:extLst>
        </xdr:cNvPr>
        <xdr:cNvSpPr txBox="1"/>
      </xdr:nvSpPr>
      <xdr:spPr>
        <a:xfrm>
          <a:off x="22199600" y="10793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13894</xdr:rowOff>
    </xdr:from>
    <xdr:to>
      <xdr:col>116</xdr:col>
      <xdr:colOff>114300</xdr:colOff>
      <xdr:row>63</xdr:row>
      <xdr:rowOff>115494</xdr:rowOff>
    </xdr:to>
    <xdr:sp macro="" textlink="">
      <xdr:nvSpPr>
        <xdr:cNvPr id="637" name="フローチャート: 判断 636">
          <a:extLst>
            <a:ext uri="{FF2B5EF4-FFF2-40B4-BE49-F238E27FC236}">
              <a16:creationId xmlns:a16="http://schemas.microsoft.com/office/drawing/2014/main" id="{2553034A-BF01-417A-9BC6-6EE30D0D6161}"/>
            </a:ext>
          </a:extLst>
        </xdr:cNvPr>
        <xdr:cNvSpPr/>
      </xdr:nvSpPr>
      <xdr:spPr>
        <a:xfrm>
          <a:off x="22110700" y="1081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11745</xdr:rowOff>
    </xdr:from>
    <xdr:to>
      <xdr:col>112</xdr:col>
      <xdr:colOff>38100</xdr:colOff>
      <xdr:row>63</xdr:row>
      <xdr:rowOff>113345</xdr:rowOff>
    </xdr:to>
    <xdr:sp macro="" textlink="">
      <xdr:nvSpPr>
        <xdr:cNvPr id="638" name="フローチャート: 判断 637">
          <a:extLst>
            <a:ext uri="{FF2B5EF4-FFF2-40B4-BE49-F238E27FC236}">
              <a16:creationId xmlns:a16="http://schemas.microsoft.com/office/drawing/2014/main" id="{10FAED54-A0CE-4463-9722-C2E5D79F941F}"/>
            </a:ext>
          </a:extLst>
        </xdr:cNvPr>
        <xdr:cNvSpPr/>
      </xdr:nvSpPr>
      <xdr:spPr>
        <a:xfrm>
          <a:off x="21272500" y="1081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16820</xdr:rowOff>
    </xdr:from>
    <xdr:to>
      <xdr:col>107</xdr:col>
      <xdr:colOff>101600</xdr:colOff>
      <xdr:row>63</xdr:row>
      <xdr:rowOff>118420</xdr:rowOff>
    </xdr:to>
    <xdr:sp macro="" textlink="">
      <xdr:nvSpPr>
        <xdr:cNvPr id="639" name="フローチャート: 判断 638">
          <a:extLst>
            <a:ext uri="{FF2B5EF4-FFF2-40B4-BE49-F238E27FC236}">
              <a16:creationId xmlns:a16="http://schemas.microsoft.com/office/drawing/2014/main" id="{519C2B4F-940E-47F9-BCB7-79849564917A}"/>
            </a:ext>
          </a:extLst>
        </xdr:cNvPr>
        <xdr:cNvSpPr/>
      </xdr:nvSpPr>
      <xdr:spPr>
        <a:xfrm>
          <a:off x="20383500" y="1081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25141</xdr:rowOff>
    </xdr:from>
    <xdr:to>
      <xdr:col>102</xdr:col>
      <xdr:colOff>165100</xdr:colOff>
      <xdr:row>63</xdr:row>
      <xdr:rowOff>126741</xdr:rowOff>
    </xdr:to>
    <xdr:sp macro="" textlink="">
      <xdr:nvSpPr>
        <xdr:cNvPr id="640" name="フローチャート: 判断 639">
          <a:extLst>
            <a:ext uri="{FF2B5EF4-FFF2-40B4-BE49-F238E27FC236}">
              <a16:creationId xmlns:a16="http://schemas.microsoft.com/office/drawing/2014/main" id="{EFEDE641-2B26-4C7C-9EBA-91534859C6A5}"/>
            </a:ext>
          </a:extLst>
        </xdr:cNvPr>
        <xdr:cNvSpPr/>
      </xdr:nvSpPr>
      <xdr:spPr>
        <a:xfrm>
          <a:off x="19494500" y="10826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431C04FB-2544-49A6-B8B4-97FA79747C62}"/>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F2C597D7-BCDA-413C-9FD0-5D633A3CCA1B}"/>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D26D8BA2-430D-4F75-B5A6-C37B5A151DDA}"/>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54B571B5-8204-4266-AE60-7BC62980673F}"/>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988DA879-ED4C-421E-BDBB-F48531C5DB36}"/>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1915</xdr:rowOff>
    </xdr:from>
    <xdr:to>
      <xdr:col>116</xdr:col>
      <xdr:colOff>114300</xdr:colOff>
      <xdr:row>63</xdr:row>
      <xdr:rowOff>103515</xdr:rowOff>
    </xdr:to>
    <xdr:sp macro="" textlink="">
      <xdr:nvSpPr>
        <xdr:cNvPr id="646" name="楕円 645">
          <a:extLst>
            <a:ext uri="{FF2B5EF4-FFF2-40B4-BE49-F238E27FC236}">
              <a16:creationId xmlns:a16="http://schemas.microsoft.com/office/drawing/2014/main" id="{804D0577-F60F-4825-9B21-E09CD305C01C}"/>
            </a:ext>
          </a:extLst>
        </xdr:cNvPr>
        <xdr:cNvSpPr/>
      </xdr:nvSpPr>
      <xdr:spPr>
        <a:xfrm>
          <a:off x="22110700" y="10803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132742</xdr:rowOff>
    </xdr:from>
    <xdr:ext cx="469744" cy="259045"/>
    <xdr:sp macro="" textlink="">
      <xdr:nvSpPr>
        <xdr:cNvPr id="647" name="【学校施設】&#10;一人当たり面積該当値テキスト">
          <a:extLst>
            <a:ext uri="{FF2B5EF4-FFF2-40B4-BE49-F238E27FC236}">
              <a16:creationId xmlns:a16="http://schemas.microsoft.com/office/drawing/2014/main" id="{8BAA4568-3CBC-4ACD-9654-FE026C0F0D9E}"/>
            </a:ext>
          </a:extLst>
        </xdr:cNvPr>
        <xdr:cNvSpPr txBox="1"/>
      </xdr:nvSpPr>
      <xdr:spPr>
        <a:xfrm>
          <a:off x="22199600" y="10591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4247</xdr:rowOff>
    </xdr:from>
    <xdr:to>
      <xdr:col>112</xdr:col>
      <xdr:colOff>38100</xdr:colOff>
      <xdr:row>63</xdr:row>
      <xdr:rowOff>105847</xdr:rowOff>
    </xdr:to>
    <xdr:sp macro="" textlink="">
      <xdr:nvSpPr>
        <xdr:cNvPr id="648" name="楕円 647">
          <a:extLst>
            <a:ext uri="{FF2B5EF4-FFF2-40B4-BE49-F238E27FC236}">
              <a16:creationId xmlns:a16="http://schemas.microsoft.com/office/drawing/2014/main" id="{DE4CD3CF-F044-469D-938A-F64095CAD1AD}"/>
            </a:ext>
          </a:extLst>
        </xdr:cNvPr>
        <xdr:cNvSpPr/>
      </xdr:nvSpPr>
      <xdr:spPr>
        <a:xfrm>
          <a:off x="21272500" y="10805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52715</xdr:rowOff>
    </xdr:from>
    <xdr:to>
      <xdr:col>116</xdr:col>
      <xdr:colOff>63500</xdr:colOff>
      <xdr:row>63</xdr:row>
      <xdr:rowOff>55047</xdr:rowOff>
    </xdr:to>
    <xdr:cxnSp macro="">
      <xdr:nvCxnSpPr>
        <xdr:cNvPr id="649" name="直線コネクタ 648">
          <a:extLst>
            <a:ext uri="{FF2B5EF4-FFF2-40B4-BE49-F238E27FC236}">
              <a16:creationId xmlns:a16="http://schemas.microsoft.com/office/drawing/2014/main" id="{899E7909-A994-43D2-B6B7-34E670D0572E}"/>
            </a:ext>
          </a:extLst>
        </xdr:cNvPr>
        <xdr:cNvCxnSpPr/>
      </xdr:nvCxnSpPr>
      <xdr:spPr>
        <a:xfrm flipV="1">
          <a:off x="21323300" y="10854065"/>
          <a:ext cx="838200" cy="2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6579</xdr:rowOff>
    </xdr:from>
    <xdr:to>
      <xdr:col>107</xdr:col>
      <xdr:colOff>101600</xdr:colOff>
      <xdr:row>63</xdr:row>
      <xdr:rowOff>108179</xdr:rowOff>
    </xdr:to>
    <xdr:sp macro="" textlink="">
      <xdr:nvSpPr>
        <xdr:cNvPr id="650" name="楕円 649">
          <a:extLst>
            <a:ext uri="{FF2B5EF4-FFF2-40B4-BE49-F238E27FC236}">
              <a16:creationId xmlns:a16="http://schemas.microsoft.com/office/drawing/2014/main" id="{BE1F0BC3-2DA9-4D20-8BDA-E19235BE0534}"/>
            </a:ext>
          </a:extLst>
        </xdr:cNvPr>
        <xdr:cNvSpPr/>
      </xdr:nvSpPr>
      <xdr:spPr>
        <a:xfrm>
          <a:off x="20383500" y="10807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55047</xdr:rowOff>
    </xdr:from>
    <xdr:to>
      <xdr:col>111</xdr:col>
      <xdr:colOff>177800</xdr:colOff>
      <xdr:row>63</xdr:row>
      <xdr:rowOff>57379</xdr:rowOff>
    </xdr:to>
    <xdr:cxnSp macro="">
      <xdr:nvCxnSpPr>
        <xdr:cNvPr id="651" name="直線コネクタ 650">
          <a:extLst>
            <a:ext uri="{FF2B5EF4-FFF2-40B4-BE49-F238E27FC236}">
              <a16:creationId xmlns:a16="http://schemas.microsoft.com/office/drawing/2014/main" id="{4B2B2F31-5CEF-44BF-8EBE-8A64BF52F4C6}"/>
            </a:ext>
          </a:extLst>
        </xdr:cNvPr>
        <xdr:cNvCxnSpPr/>
      </xdr:nvCxnSpPr>
      <xdr:spPr>
        <a:xfrm flipV="1">
          <a:off x="20434300" y="10856397"/>
          <a:ext cx="889000" cy="2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8316</xdr:rowOff>
    </xdr:from>
    <xdr:to>
      <xdr:col>102</xdr:col>
      <xdr:colOff>165100</xdr:colOff>
      <xdr:row>63</xdr:row>
      <xdr:rowOff>109916</xdr:rowOff>
    </xdr:to>
    <xdr:sp macro="" textlink="">
      <xdr:nvSpPr>
        <xdr:cNvPr id="652" name="楕円 651">
          <a:extLst>
            <a:ext uri="{FF2B5EF4-FFF2-40B4-BE49-F238E27FC236}">
              <a16:creationId xmlns:a16="http://schemas.microsoft.com/office/drawing/2014/main" id="{F77BA770-9FBE-4067-8C79-D594C04A5028}"/>
            </a:ext>
          </a:extLst>
        </xdr:cNvPr>
        <xdr:cNvSpPr/>
      </xdr:nvSpPr>
      <xdr:spPr>
        <a:xfrm>
          <a:off x="19494500" y="10809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57379</xdr:rowOff>
    </xdr:from>
    <xdr:to>
      <xdr:col>107</xdr:col>
      <xdr:colOff>50800</xdr:colOff>
      <xdr:row>63</xdr:row>
      <xdr:rowOff>59116</xdr:rowOff>
    </xdr:to>
    <xdr:cxnSp macro="">
      <xdr:nvCxnSpPr>
        <xdr:cNvPr id="653" name="直線コネクタ 652">
          <a:extLst>
            <a:ext uri="{FF2B5EF4-FFF2-40B4-BE49-F238E27FC236}">
              <a16:creationId xmlns:a16="http://schemas.microsoft.com/office/drawing/2014/main" id="{DFA8C0A4-7A4C-4B27-B0CC-C0545EAC4885}"/>
            </a:ext>
          </a:extLst>
        </xdr:cNvPr>
        <xdr:cNvCxnSpPr/>
      </xdr:nvCxnSpPr>
      <xdr:spPr>
        <a:xfrm flipV="1">
          <a:off x="19545300" y="10858729"/>
          <a:ext cx="889000" cy="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104472</xdr:rowOff>
    </xdr:from>
    <xdr:ext cx="469744" cy="259045"/>
    <xdr:sp macro="" textlink="">
      <xdr:nvSpPr>
        <xdr:cNvPr id="654" name="n_1aveValue【学校施設】&#10;一人当たり面積">
          <a:extLst>
            <a:ext uri="{FF2B5EF4-FFF2-40B4-BE49-F238E27FC236}">
              <a16:creationId xmlns:a16="http://schemas.microsoft.com/office/drawing/2014/main" id="{C6C86239-5399-483A-9B72-446826B77815}"/>
            </a:ext>
          </a:extLst>
        </xdr:cNvPr>
        <xdr:cNvSpPr txBox="1"/>
      </xdr:nvSpPr>
      <xdr:spPr>
        <a:xfrm>
          <a:off x="21075727" y="10905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109547</xdr:rowOff>
    </xdr:from>
    <xdr:ext cx="469744" cy="259045"/>
    <xdr:sp macro="" textlink="">
      <xdr:nvSpPr>
        <xdr:cNvPr id="655" name="n_2aveValue【学校施設】&#10;一人当たり面積">
          <a:extLst>
            <a:ext uri="{FF2B5EF4-FFF2-40B4-BE49-F238E27FC236}">
              <a16:creationId xmlns:a16="http://schemas.microsoft.com/office/drawing/2014/main" id="{93DF2E88-9D95-4F11-9AB0-330EC0C60CA3}"/>
            </a:ext>
          </a:extLst>
        </xdr:cNvPr>
        <xdr:cNvSpPr txBox="1"/>
      </xdr:nvSpPr>
      <xdr:spPr>
        <a:xfrm>
          <a:off x="20199427" y="1091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117868</xdr:rowOff>
    </xdr:from>
    <xdr:ext cx="469744" cy="259045"/>
    <xdr:sp macro="" textlink="">
      <xdr:nvSpPr>
        <xdr:cNvPr id="656" name="n_3aveValue【学校施設】&#10;一人当たり面積">
          <a:extLst>
            <a:ext uri="{FF2B5EF4-FFF2-40B4-BE49-F238E27FC236}">
              <a16:creationId xmlns:a16="http://schemas.microsoft.com/office/drawing/2014/main" id="{DDB82D3E-E506-4D95-ABD3-315969228B15}"/>
            </a:ext>
          </a:extLst>
        </xdr:cNvPr>
        <xdr:cNvSpPr txBox="1"/>
      </xdr:nvSpPr>
      <xdr:spPr>
        <a:xfrm>
          <a:off x="19310427" y="10919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122374</xdr:rowOff>
    </xdr:from>
    <xdr:ext cx="469744" cy="259045"/>
    <xdr:sp macro="" textlink="">
      <xdr:nvSpPr>
        <xdr:cNvPr id="657" name="n_1mainValue【学校施設】&#10;一人当たり面積">
          <a:extLst>
            <a:ext uri="{FF2B5EF4-FFF2-40B4-BE49-F238E27FC236}">
              <a16:creationId xmlns:a16="http://schemas.microsoft.com/office/drawing/2014/main" id="{BDDDC9EF-D52B-4656-966C-FB25900B7F2E}"/>
            </a:ext>
          </a:extLst>
        </xdr:cNvPr>
        <xdr:cNvSpPr txBox="1"/>
      </xdr:nvSpPr>
      <xdr:spPr>
        <a:xfrm>
          <a:off x="21075727" y="10580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124706</xdr:rowOff>
    </xdr:from>
    <xdr:ext cx="469744" cy="259045"/>
    <xdr:sp macro="" textlink="">
      <xdr:nvSpPr>
        <xdr:cNvPr id="658" name="n_2mainValue【学校施設】&#10;一人当たり面積">
          <a:extLst>
            <a:ext uri="{FF2B5EF4-FFF2-40B4-BE49-F238E27FC236}">
              <a16:creationId xmlns:a16="http://schemas.microsoft.com/office/drawing/2014/main" id="{E5A071A4-15B6-4194-A305-2B2BD4EFF527}"/>
            </a:ext>
          </a:extLst>
        </xdr:cNvPr>
        <xdr:cNvSpPr txBox="1"/>
      </xdr:nvSpPr>
      <xdr:spPr>
        <a:xfrm>
          <a:off x="20199427" y="10583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126443</xdr:rowOff>
    </xdr:from>
    <xdr:ext cx="469744" cy="259045"/>
    <xdr:sp macro="" textlink="">
      <xdr:nvSpPr>
        <xdr:cNvPr id="659" name="n_3mainValue【学校施設】&#10;一人当たり面積">
          <a:extLst>
            <a:ext uri="{FF2B5EF4-FFF2-40B4-BE49-F238E27FC236}">
              <a16:creationId xmlns:a16="http://schemas.microsoft.com/office/drawing/2014/main" id="{E5FA51C3-B4F1-45DD-AD1D-DC537F4696EB}"/>
            </a:ext>
          </a:extLst>
        </xdr:cNvPr>
        <xdr:cNvSpPr txBox="1"/>
      </xdr:nvSpPr>
      <xdr:spPr>
        <a:xfrm>
          <a:off x="19310427" y="10584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60" name="正方形/長方形 659">
          <a:extLst>
            <a:ext uri="{FF2B5EF4-FFF2-40B4-BE49-F238E27FC236}">
              <a16:creationId xmlns:a16="http://schemas.microsoft.com/office/drawing/2014/main" id="{9D53525C-772E-4174-ADA8-B41E12E9D8B1}"/>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61" name="正方形/長方形 660">
          <a:extLst>
            <a:ext uri="{FF2B5EF4-FFF2-40B4-BE49-F238E27FC236}">
              <a16:creationId xmlns:a16="http://schemas.microsoft.com/office/drawing/2014/main" id="{BEA28825-902F-43AD-9991-28E791C8D4B5}"/>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2" name="正方形/長方形 661">
          <a:extLst>
            <a:ext uri="{FF2B5EF4-FFF2-40B4-BE49-F238E27FC236}">
              <a16:creationId xmlns:a16="http://schemas.microsoft.com/office/drawing/2014/main" id="{4BB0A416-03D4-40F7-8C18-491F9F5150C7}"/>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3" name="正方形/長方形 662">
          <a:extLst>
            <a:ext uri="{FF2B5EF4-FFF2-40B4-BE49-F238E27FC236}">
              <a16:creationId xmlns:a16="http://schemas.microsoft.com/office/drawing/2014/main" id="{1C544E0F-427E-4751-A695-3A444FDE85F3}"/>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4" name="正方形/長方形 663">
          <a:extLst>
            <a:ext uri="{FF2B5EF4-FFF2-40B4-BE49-F238E27FC236}">
              <a16:creationId xmlns:a16="http://schemas.microsoft.com/office/drawing/2014/main" id="{CE2F5D02-F579-49B6-8D3E-3DC5EA50585C}"/>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5" name="正方形/長方形 664">
          <a:extLst>
            <a:ext uri="{FF2B5EF4-FFF2-40B4-BE49-F238E27FC236}">
              <a16:creationId xmlns:a16="http://schemas.microsoft.com/office/drawing/2014/main" id="{1D783C0C-79B7-4486-BE10-4F4177080A8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6" name="正方形/長方形 665">
          <a:extLst>
            <a:ext uri="{FF2B5EF4-FFF2-40B4-BE49-F238E27FC236}">
              <a16:creationId xmlns:a16="http://schemas.microsoft.com/office/drawing/2014/main" id="{E5127C07-5026-45E6-9D23-01444A2D8672}"/>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7" name="正方形/長方形 666">
          <a:extLst>
            <a:ext uri="{FF2B5EF4-FFF2-40B4-BE49-F238E27FC236}">
              <a16:creationId xmlns:a16="http://schemas.microsoft.com/office/drawing/2014/main" id="{E12E8EF7-CC21-488B-86C5-6B6646694731}"/>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68" name="正方形/長方形 667">
          <a:extLst>
            <a:ext uri="{FF2B5EF4-FFF2-40B4-BE49-F238E27FC236}">
              <a16:creationId xmlns:a16="http://schemas.microsoft.com/office/drawing/2014/main" id="{99D0C596-27E2-41D2-94D2-69915771E21C}"/>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69" name="正方形/長方形 668">
          <a:extLst>
            <a:ext uri="{FF2B5EF4-FFF2-40B4-BE49-F238E27FC236}">
              <a16:creationId xmlns:a16="http://schemas.microsoft.com/office/drawing/2014/main" id="{E9C8283A-EE6B-456A-84B3-4D2E4E58710E}"/>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0" name="正方形/長方形 669">
          <a:extLst>
            <a:ext uri="{FF2B5EF4-FFF2-40B4-BE49-F238E27FC236}">
              <a16:creationId xmlns:a16="http://schemas.microsoft.com/office/drawing/2014/main" id="{4C9D2B9B-DC58-488D-8239-B889E5493A4D}"/>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1" name="正方形/長方形 670">
          <a:extLst>
            <a:ext uri="{FF2B5EF4-FFF2-40B4-BE49-F238E27FC236}">
              <a16:creationId xmlns:a16="http://schemas.microsoft.com/office/drawing/2014/main" id="{B9C0BD21-4978-4376-9CCC-2D1CA6DCAE88}"/>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2" name="正方形/長方形 671">
          <a:extLst>
            <a:ext uri="{FF2B5EF4-FFF2-40B4-BE49-F238E27FC236}">
              <a16:creationId xmlns:a16="http://schemas.microsoft.com/office/drawing/2014/main" id="{3CE731AB-49D0-49FF-A0D6-90A73EB4BE67}"/>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3" name="正方形/長方形 672">
          <a:extLst>
            <a:ext uri="{FF2B5EF4-FFF2-40B4-BE49-F238E27FC236}">
              <a16:creationId xmlns:a16="http://schemas.microsoft.com/office/drawing/2014/main" id="{3EC76B37-AE26-48C9-962E-458016E80E4B}"/>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4" name="正方形/長方形 673">
          <a:extLst>
            <a:ext uri="{FF2B5EF4-FFF2-40B4-BE49-F238E27FC236}">
              <a16:creationId xmlns:a16="http://schemas.microsoft.com/office/drawing/2014/main" id="{20276342-035C-4DF4-981C-799D07E344D1}"/>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5" name="正方形/長方形 674">
          <a:extLst>
            <a:ext uri="{FF2B5EF4-FFF2-40B4-BE49-F238E27FC236}">
              <a16:creationId xmlns:a16="http://schemas.microsoft.com/office/drawing/2014/main" id="{328D76FC-D006-4CE2-838B-D0E9115F1AAA}"/>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76" name="正方形/長方形 675">
          <a:extLst>
            <a:ext uri="{FF2B5EF4-FFF2-40B4-BE49-F238E27FC236}">
              <a16:creationId xmlns:a16="http://schemas.microsoft.com/office/drawing/2014/main" id="{A21A4C63-AF63-4146-91E1-09A71704F4FA}"/>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7" name="正方形/長方形 676">
          <a:extLst>
            <a:ext uri="{FF2B5EF4-FFF2-40B4-BE49-F238E27FC236}">
              <a16:creationId xmlns:a16="http://schemas.microsoft.com/office/drawing/2014/main" id="{1D731C0D-B830-4A8F-87FA-F9889C3E3712}"/>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8" name="正方形/長方形 677">
          <a:extLst>
            <a:ext uri="{FF2B5EF4-FFF2-40B4-BE49-F238E27FC236}">
              <a16:creationId xmlns:a16="http://schemas.microsoft.com/office/drawing/2014/main" id="{EE571E97-F3F3-4DC1-8681-C55832DBFA61}"/>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79" name="正方形/長方形 678">
          <a:extLst>
            <a:ext uri="{FF2B5EF4-FFF2-40B4-BE49-F238E27FC236}">
              <a16:creationId xmlns:a16="http://schemas.microsoft.com/office/drawing/2014/main" id="{57F34717-28E3-40D4-847C-4E3B44964DA5}"/>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0" name="正方形/長方形 679">
          <a:extLst>
            <a:ext uri="{FF2B5EF4-FFF2-40B4-BE49-F238E27FC236}">
              <a16:creationId xmlns:a16="http://schemas.microsoft.com/office/drawing/2014/main" id="{6428A465-DDB5-41B8-ADFA-D9EE8E4D1BB6}"/>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1" name="正方形/長方形 680">
          <a:extLst>
            <a:ext uri="{FF2B5EF4-FFF2-40B4-BE49-F238E27FC236}">
              <a16:creationId xmlns:a16="http://schemas.microsoft.com/office/drawing/2014/main" id="{E6504E36-82D8-4CB2-943D-64E499255914}"/>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2" name="正方形/長方形 681">
          <a:extLst>
            <a:ext uri="{FF2B5EF4-FFF2-40B4-BE49-F238E27FC236}">
              <a16:creationId xmlns:a16="http://schemas.microsoft.com/office/drawing/2014/main" id="{5D73F930-77B4-419F-B9FD-7A3918E0402E}"/>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3" name="正方形/長方形 682">
          <a:extLst>
            <a:ext uri="{FF2B5EF4-FFF2-40B4-BE49-F238E27FC236}">
              <a16:creationId xmlns:a16="http://schemas.microsoft.com/office/drawing/2014/main" id="{3BDB25B2-E476-440D-A0F6-BB616AAC3E15}"/>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4" name="テキスト ボックス 683">
          <a:extLst>
            <a:ext uri="{FF2B5EF4-FFF2-40B4-BE49-F238E27FC236}">
              <a16:creationId xmlns:a16="http://schemas.microsoft.com/office/drawing/2014/main" id="{AFF1E749-8FCC-4F24-93F5-952AD0DD24F8}"/>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5" name="直線コネクタ 684">
          <a:extLst>
            <a:ext uri="{FF2B5EF4-FFF2-40B4-BE49-F238E27FC236}">
              <a16:creationId xmlns:a16="http://schemas.microsoft.com/office/drawing/2014/main" id="{977043F0-63FE-45FA-9C5E-F7500F98F10A}"/>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86" name="直線コネクタ 685">
          <a:extLst>
            <a:ext uri="{FF2B5EF4-FFF2-40B4-BE49-F238E27FC236}">
              <a16:creationId xmlns:a16="http://schemas.microsoft.com/office/drawing/2014/main" id="{90B8D205-5CE4-491B-88F2-339E7B44E80E}"/>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87" name="テキスト ボックス 686">
          <a:extLst>
            <a:ext uri="{FF2B5EF4-FFF2-40B4-BE49-F238E27FC236}">
              <a16:creationId xmlns:a16="http://schemas.microsoft.com/office/drawing/2014/main" id="{4AFB1EC1-6D9B-4D4D-9505-CACA0F52FE30}"/>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88" name="直線コネクタ 687">
          <a:extLst>
            <a:ext uri="{FF2B5EF4-FFF2-40B4-BE49-F238E27FC236}">
              <a16:creationId xmlns:a16="http://schemas.microsoft.com/office/drawing/2014/main" id="{6933AE83-9960-4634-A9C4-D6D699A55F9A}"/>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89" name="テキスト ボックス 688">
          <a:extLst>
            <a:ext uri="{FF2B5EF4-FFF2-40B4-BE49-F238E27FC236}">
              <a16:creationId xmlns:a16="http://schemas.microsoft.com/office/drawing/2014/main" id="{A2AF5460-05DA-43B5-9112-14550D0E0FEE}"/>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90" name="直線コネクタ 689">
          <a:extLst>
            <a:ext uri="{FF2B5EF4-FFF2-40B4-BE49-F238E27FC236}">
              <a16:creationId xmlns:a16="http://schemas.microsoft.com/office/drawing/2014/main" id="{811B2D75-53EE-483A-87E2-BD95F5526D74}"/>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91" name="テキスト ボックス 690">
          <a:extLst>
            <a:ext uri="{FF2B5EF4-FFF2-40B4-BE49-F238E27FC236}">
              <a16:creationId xmlns:a16="http://schemas.microsoft.com/office/drawing/2014/main" id="{9873073E-EE67-4014-B764-B8F0F55812F5}"/>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92" name="直線コネクタ 691">
          <a:extLst>
            <a:ext uri="{FF2B5EF4-FFF2-40B4-BE49-F238E27FC236}">
              <a16:creationId xmlns:a16="http://schemas.microsoft.com/office/drawing/2014/main" id="{8F8A43B6-9446-4B1C-AE38-BF1D8709D846}"/>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93" name="テキスト ボックス 692">
          <a:extLst>
            <a:ext uri="{FF2B5EF4-FFF2-40B4-BE49-F238E27FC236}">
              <a16:creationId xmlns:a16="http://schemas.microsoft.com/office/drawing/2014/main" id="{7F268199-F407-4B26-9BAD-A51847B020D4}"/>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94" name="直線コネクタ 693">
          <a:extLst>
            <a:ext uri="{FF2B5EF4-FFF2-40B4-BE49-F238E27FC236}">
              <a16:creationId xmlns:a16="http://schemas.microsoft.com/office/drawing/2014/main" id="{60E14263-0A6B-4C85-9F33-6B2062930B43}"/>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95" name="テキスト ボックス 694">
          <a:extLst>
            <a:ext uri="{FF2B5EF4-FFF2-40B4-BE49-F238E27FC236}">
              <a16:creationId xmlns:a16="http://schemas.microsoft.com/office/drawing/2014/main" id="{F2B9115D-121E-4C02-9FA4-DD3843203753}"/>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96" name="直線コネクタ 695">
          <a:extLst>
            <a:ext uri="{FF2B5EF4-FFF2-40B4-BE49-F238E27FC236}">
              <a16:creationId xmlns:a16="http://schemas.microsoft.com/office/drawing/2014/main" id="{52BE3B40-031F-4133-AB11-3C4DB5793B0E}"/>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97" name="テキスト ボックス 696">
          <a:extLst>
            <a:ext uri="{FF2B5EF4-FFF2-40B4-BE49-F238E27FC236}">
              <a16:creationId xmlns:a16="http://schemas.microsoft.com/office/drawing/2014/main" id="{820618F3-50A0-4CFD-B0C8-D74E6647D54E}"/>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8" name="直線コネクタ 697">
          <a:extLst>
            <a:ext uri="{FF2B5EF4-FFF2-40B4-BE49-F238E27FC236}">
              <a16:creationId xmlns:a16="http://schemas.microsoft.com/office/drawing/2014/main" id="{FC52B01F-6AB0-4E5E-9D27-EF6A6881E83B}"/>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99" name="テキスト ボックス 698">
          <a:extLst>
            <a:ext uri="{FF2B5EF4-FFF2-40B4-BE49-F238E27FC236}">
              <a16:creationId xmlns:a16="http://schemas.microsoft.com/office/drawing/2014/main" id="{AB913691-C330-48B5-BE52-53F52A271CE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0" name="【公民館】&#10;有形固定資産減価償却率グラフ枠">
          <a:extLst>
            <a:ext uri="{FF2B5EF4-FFF2-40B4-BE49-F238E27FC236}">
              <a16:creationId xmlns:a16="http://schemas.microsoft.com/office/drawing/2014/main" id="{1FBADC4D-2235-4796-8EB6-7E232B8A8464}"/>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59871</xdr:rowOff>
    </xdr:to>
    <xdr:cxnSp macro="">
      <xdr:nvCxnSpPr>
        <xdr:cNvPr id="701" name="直線コネクタ 700">
          <a:extLst>
            <a:ext uri="{FF2B5EF4-FFF2-40B4-BE49-F238E27FC236}">
              <a16:creationId xmlns:a16="http://schemas.microsoft.com/office/drawing/2014/main" id="{C510C8FA-248D-49C1-847F-5A51EB3837A9}"/>
            </a:ext>
          </a:extLst>
        </xdr:cNvPr>
        <xdr:cNvCxnSpPr/>
      </xdr:nvCxnSpPr>
      <xdr:spPr>
        <a:xfrm flipV="1">
          <a:off x="16318864" y="17090571"/>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63698</xdr:rowOff>
    </xdr:from>
    <xdr:ext cx="340478" cy="259045"/>
    <xdr:sp macro="" textlink="">
      <xdr:nvSpPr>
        <xdr:cNvPr id="702" name="【公民館】&#10;有形固定資産減価償却率最小値テキスト">
          <a:extLst>
            <a:ext uri="{FF2B5EF4-FFF2-40B4-BE49-F238E27FC236}">
              <a16:creationId xmlns:a16="http://schemas.microsoft.com/office/drawing/2014/main" id="{AB5D3CD8-9941-453B-9C13-087D3BD94818}"/>
            </a:ext>
          </a:extLst>
        </xdr:cNvPr>
        <xdr:cNvSpPr txBox="1"/>
      </xdr:nvSpPr>
      <xdr:spPr>
        <a:xfrm>
          <a:off x="16357600" y="185802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59871</xdr:rowOff>
    </xdr:from>
    <xdr:to>
      <xdr:col>86</xdr:col>
      <xdr:colOff>25400</xdr:colOff>
      <xdr:row>108</xdr:row>
      <xdr:rowOff>59871</xdr:rowOff>
    </xdr:to>
    <xdr:cxnSp macro="">
      <xdr:nvCxnSpPr>
        <xdr:cNvPr id="703" name="直線コネクタ 702">
          <a:extLst>
            <a:ext uri="{FF2B5EF4-FFF2-40B4-BE49-F238E27FC236}">
              <a16:creationId xmlns:a16="http://schemas.microsoft.com/office/drawing/2014/main" id="{6996CF68-61D0-4A93-A015-C9A04DCB14E4}"/>
            </a:ext>
          </a:extLst>
        </xdr:cNvPr>
        <xdr:cNvCxnSpPr/>
      </xdr:nvCxnSpPr>
      <xdr:spPr>
        <a:xfrm>
          <a:off x="16230600" y="1857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04" name="【公民館】&#10;有形固定資産減価償却率最大値テキスト">
          <a:extLst>
            <a:ext uri="{FF2B5EF4-FFF2-40B4-BE49-F238E27FC236}">
              <a16:creationId xmlns:a16="http://schemas.microsoft.com/office/drawing/2014/main" id="{7A44CA1B-1F96-42FA-9E73-D5DEA9917FD9}"/>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05" name="直線コネクタ 704">
          <a:extLst>
            <a:ext uri="{FF2B5EF4-FFF2-40B4-BE49-F238E27FC236}">
              <a16:creationId xmlns:a16="http://schemas.microsoft.com/office/drawing/2014/main" id="{331E3A36-8FC8-48BD-A046-BF7E50159D95}"/>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164209</xdr:rowOff>
    </xdr:from>
    <xdr:ext cx="405111" cy="259045"/>
    <xdr:sp macro="" textlink="">
      <xdr:nvSpPr>
        <xdr:cNvPr id="706" name="【公民館】&#10;有形固定資産減価償却率平均値テキスト">
          <a:extLst>
            <a:ext uri="{FF2B5EF4-FFF2-40B4-BE49-F238E27FC236}">
              <a16:creationId xmlns:a16="http://schemas.microsoft.com/office/drawing/2014/main" id="{B2C82BC3-607B-47C1-9BAA-BFF50F53FB5F}"/>
            </a:ext>
          </a:extLst>
        </xdr:cNvPr>
        <xdr:cNvSpPr txBox="1"/>
      </xdr:nvSpPr>
      <xdr:spPr>
        <a:xfrm>
          <a:off x="16357600" y="174806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141332</xdr:rowOff>
    </xdr:from>
    <xdr:to>
      <xdr:col>85</xdr:col>
      <xdr:colOff>177800</xdr:colOff>
      <xdr:row>103</xdr:row>
      <xdr:rowOff>71482</xdr:rowOff>
    </xdr:to>
    <xdr:sp macro="" textlink="">
      <xdr:nvSpPr>
        <xdr:cNvPr id="707" name="フローチャート: 判断 706">
          <a:extLst>
            <a:ext uri="{FF2B5EF4-FFF2-40B4-BE49-F238E27FC236}">
              <a16:creationId xmlns:a16="http://schemas.microsoft.com/office/drawing/2014/main" id="{A4739B68-3AC1-4189-A0AB-09F2F5D29A87}"/>
            </a:ext>
          </a:extLst>
        </xdr:cNvPr>
        <xdr:cNvSpPr/>
      </xdr:nvSpPr>
      <xdr:spPr>
        <a:xfrm>
          <a:off x="16268700" y="1762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126637</xdr:rowOff>
    </xdr:from>
    <xdr:to>
      <xdr:col>81</xdr:col>
      <xdr:colOff>101600</xdr:colOff>
      <xdr:row>103</xdr:row>
      <xdr:rowOff>56787</xdr:rowOff>
    </xdr:to>
    <xdr:sp macro="" textlink="">
      <xdr:nvSpPr>
        <xdr:cNvPr id="708" name="フローチャート: 判断 707">
          <a:extLst>
            <a:ext uri="{FF2B5EF4-FFF2-40B4-BE49-F238E27FC236}">
              <a16:creationId xmlns:a16="http://schemas.microsoft.com/office/drawing/2014/main" id="{9D461146-F84E-4714-8ADB-53365FC63A24}"/>
            </a:ext>
          </a:extLst>
        </xdr:cNvPr>
        <xdr:cNvSpPr/>
      </xdr:nvSpPr>
      <xdr:spPr>
        <a:xfrm>
          <a:off x="15430500" y="1761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149498</xdr:rowOff>
    </xdr:from>
    <xdr:to>
      <xdr:col>76</xdr:col>
      <xdr:colOff>165100</xdr:colOff>
      <xdr:row>103</xdr:row>
      <xdr:rowOff>79648</xdr:rowOff>
    </xdr:to>
    <xdr:sp macro="" textlink="">
      <xdr:nvSpPr>
        <xdr:cNvPr id="709" name="フローチャート: 判断 708">
          <a:extLst>
            <a:ext uri="{FF2B5EF4-FFF2-40B4-BE49-F238E27FC236}">
              <a16:creationId xmlns:a16="http://schemas.microsoft.com/office/drawing/2014/main" id="{8471BA69-038E-46D0-9E08-EF078307F969}"/>
            </a:ext>
          </a:extLst>
        </xdr:cNvPr>
        <xdr:cNvSpPr/>
      </xdr:nvSpPr>
      <xdr:spPr>
        <a:xfrm>
          <a:off x="14541500" y="17637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61323</xdr:rowOff>
    </xdr:from>
    <xdr:to>
      <xdr:col>72</xdr:col>
      <xdr:colOff>38100</xdr:colOff>
      <xdr:row>103</xdr:row>
      <xdr:rowOff>162923</xdr:rowOff>
    </xdr:to>
    <xdr:sp macro="" textlink="">
      <xdr:nvSpPr>
        <xdr:cNvPr id="710" name="フローチャート: 判断 709">
          <a:extLst>
            <a:ext uri="{FF2B5EF4-FFF2-40B4-BE49-F238E27FC236}">
              <a16:creationId xmlns:a16="http://schemas.microsoft.com/office/drawing/2014/main" id="{9CE23194-C4EC-43FA-91F5-3897017398DC}"/>
            </a:ext>
          </a:extLst>
        </xdr:cNvPr>
        <xdr:cNvSpPr/>
      </xdr:nvSpPr>
      <xdr:spPr>
        <a:xfrm>
          <a:off x="13652500" y="1772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11" name="テキスト ボックス 710">
          <a:extLst>
            <a:ext uri="{FF2B5EF4-FFF2-40B4-BE49-F238E27FC236}">
              <a16:creationId xmlns:a16="http://schemas.microsoft.com/office/drawing/2014/main" id="{74BBF348-1C22-4929-A927-28B83FE208D5}"/>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2" name="テキスト ボックス 711">
          <a:extLst>
            <a:ext uri="{FF2B5EF4-FFF2-40B4-BE49-F238E27FC236}">
              <a16:creationId xmlns:a16="http://schemas.microsoft.com/office/drawing/2014/main" id="{D21CD4A0-3BED-44D1-A28C-9B5A5776C8C7}"/>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3" name="テキスト ボックス 712">
          <a:extLst>
            <a:ext uri="{FF2B5EF4-FFF2-40B4-BE49-F238E27FC236}">
              <a16:creationId xmlns:a16="http://schemas.microsoft.com/office/drawing/2014/main" id="{024266BC-4445-4195-B132-CC52B982BED2}"/>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4" name="テキスト ボックス 713">
          <a:extLst>
            <a:ext uri="{FF2B5EF4-FFF2-40B4-BE49-F238E27FC236}">
              <a16:creationId xmlns:a16="http://schemas.microsoft.com/office/drawing/2014/main" id="{F17D975B-41A3-4A7C-8D61-B9E6AE83D46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5" name="テキスト ボックス 714">
          <a:extLst>
            <a:ext uri="{FF2B5EF4-FFF2-40B4-BE49-F238E27FC236}">
              <a16:creationId xmlns:a16="http://schemas.microsoft.com/office/drawing/2014/main" id="{8267E88B-98A7-43D8-9219-7553A6CC325C}"/>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41729</xdr:rowOff>
    </xdr:from>
    <xdr:to>
      <xdr:col>85</xdr:col>
      <xdr:colOff>177800</xdr:colOff>
      <xdr:row>104</xdr:row>
      <xdr:rowOff>143329</xdr:rowOff>
    </xdr:to>
    <xdr:sp macro="" textlink="">
      <xdr:nvSpPr>
        <xdr:cNvPr id="716" name="楕円 715">
          <a:extLst>
            <a:ext uri="{FF2B5EF4-FFF2-40B4-BE49-F238E27FC236}">
              <a16:creationId xmlns:a16="http://schemas.microsoft.com/office/drawing/2014/main" id="{966F53FB-EE21-4A72-9274-AB2CE8CFFCB1}"/>
            </a:ext>
          </a:extLst>
        </xdr:cNvPr>
        <xdr:cNvSpPr/>
      </xdr:nvSpPr>
      <xdr:spPr>
        <a:xfrm>
          <a:off x="16268700" y="1787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20156</xdr:rowOff>
    </xdr:from>
    <xdr:ext cx="405111" cy="259045"/>
    <xdr:sp macro="" textlink="">
      <xdr:nvSpPr>
        <xdr:cNvPr id="717" name="【公民館】&#10;有形固定資産減価償却率該当値テキスト">
          <a:extLst>
            <a:ext uri="{FF2B5EF4-FFF2-40B4-BE49-F238E27FC236}">
              <a16:creationId xmlns:a16="http://schemas.microsoft.com/office/drawing/2014/main" id="{E52DA58C-E822-4A81-8699-4B7274DDF230}"/>
            </a:ext>
          </a:extLst>
        </xdr:cNvPr>
        <xdr:cNvSpPr txBox="1"/>
      </xdr:nvSpPr>
      <xdr:spPr>
        <a:xfrm>
          <a:off x="16357600" y="178509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72752</xdr:rowOff>
    </xdr:from>
    <xdr:to>
      <xdr:col>81</xdr:col>
      <xdr:colOff>101600</xdr:colOff>
      <xdr:row>105</xdr:row>
      <xdr:rowOff>2902</xdr:rowOff>
    </xdr:to>
    <xdr:sp macro="" textlink="">
      <xdr:nvSpPr>
        <xdr:cNvPr id="718" name="楕円 717">
          <a:extLst>
            <a:ext uri="{FF2B5EF4-FFF2-40B4-BE49-F238E27FC236}">
              <a16:creationId xmlns:a16="http://schemas.microsoft.com/office/drawing/2014/main" id="{8A6FB676-6640-4228-80AA-B05FB0F02425}"/>
            </a:ext>
          </a:extLst>
        </xdr:cNvPr>
        <xdr:cNvSpPr/>
      </xdr:nvSpPr>
      <xdr:spPr>
        <a:xfrm>
          <a:off x="15430500" y="1790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92529</xdr:rowOff>
    </xdr:from>
    <xdr:to>
      <xdr:col>85</xdr:col>
      <xdr:colOff>127000</xdr:colOff>
      <xdr:row>104</xdr:row>
      <xdr:rowOff>123552</xdr:rowOff>
    </xdr:to>
    <xdr:cxnSp macro="">
      <xdr:nvCxnSpPr>
        <xdr:cNvPr id="719" name="直線コネクタ 718">
          <a:extLst>
            <a:ext uri="{FF2B5EF4-FFF2-40B4-BE49-F238E27FC236}">
              <a16:creationId xmlns:a16="http://schemas.microsoft.com/office/drawing/2014/main" id="{637238D0-C7C2-40E8-9E0A-CD9D6FE1912C}"/>
            </a:ext>
          </a:extLst>
        </xdr:cNvPr>
        <xdr:cNvCxnSpPr/>
      </xdr:nvCxnSpPr>
      <xdr:spPr>
        <a:xfrm flipV="1">
          <a:off x="15481300" y="17923329"/>
          <a:ext cx="8382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103777</xdr:rowOff>
    </xdr:from>
    <xdr:to>
      <xdr:col>76</xdr:col>
      <xdr:colOff>165100</xdr:colOff>
      <xdr:row>105</xdr:row>
      <xdr:rowOff>33927</xdr:rowOff>
    </xdr:to>
    <xdr:sp macro="" textlink="">
      <xdr:nvSpPr>
        <xdr:cNvPr id="720" name="楕円 719">
          <a:extLst>
            <a:ext uri="{FF2B5EF4-FFF2-40B4-BE49-F238E27FC236}">
              <a16:creationId xmlns:a16="http://schemas.microsoft.com/office/drawing/2014/main" id="{F604AD81-A548-4B5D-BC12-6AAEB82A3FD0}"/>
            </a:ext>
          </a:extLst>
        </xdr:cNvPr>
        <xdr:cNvSpPr/>
      </xdr:nvSpPr>
      <xdr:spPr>
        <a:xfrm>
          <a:off x="14541500" y="1793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123552</xdr:rowOff>
    </xdr:from>
    <xdr:to>
      <xdr:col>81</xdr:col>
      <xdr:colOff>50800</xdr:colOff>
      <xdr:row>104</xdr:row>
      <xdr:rowOff>154577</xdr:rowOff>
    </xdr:to>
    <xdr:cxnSp macro="">
      <xdr:nvCxnSpPr>
        <xdr:cNvPr id="721" name="直線コネクタ 720">
          <a:extLst>
            <a:ext uri="{FF2B5EF4-FFF2-40B4-BE49-F238E27FC236}">
              <a16:creationId xmlns:a16="http://schemas.microsoft.com/office/drawing/2014/main" id="{EE23F16B-30A5-4D13-92E0-FEAA3B9ED678}"/>
            </a:ext>
          </a:extLst>
        </xdr:cNvPr>
        <xdr:cNvCxnSpPr/>
      </xdr:nvCxnSpPr>
      <xdr:spPr>
        <a:xfrm flipV="1">
          <a:off x="14592300" y="17954352"/>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134801</xdr:rowOff>
    </xdr:from>
    <xdr:to>
      <xdr:col>72</xdr:col>
      <xdr:colOff>38100</xdr:colOff>
      <xdr:row>105</xdr:row>
      <xdr:rowOff>64951</xdr:rowOff>
    </xdr:to>
    <xdr:sp macro="" textlink="">
      <xdr:nvSpPr>
        <xdr:cNvPr id="722" name="楕円 721">
          <a:extLst>
            <a:ext uri="{FF2B5EF4-FFF2-40B4-BE49-F238E27FC236}">
              <a16:creationId xmlns:a16="http://schemas.microsoft.com/office/drawing/2014/main" id="{6B97C908-5778-40F0-A88F-A09B93A50833}"/>
            </a:ext>
          </a:extLst>
        </xdr:cNvPr>
        <xdr:cNvSpPr/>
      </xdr:nvSpPr>
      <xdr:spPr>
        <a:xfrm>
          <a:off x="13652500" y="1796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154577</xdr:rowOff>
    </xdr:from>
    <xdr:to>
      <xdr:col>76</xdr:col>
      <xdr:colOff>114300</xdr:colOff>
      <xdr:row>105</xdr:row>
      <xdr:rowOff>14151</xdr:rowOff>
    </xdr:to>
    <xdr:cxnSp macro="">
      <xdr:nvCxnSpPr>
        <xdr:cNvPr id="723" name="直線コネクタ 722">
          <a:extLst>
            <a:ext uri="{FF2B5EF4-FFF2-40B4-BE49-F238E27FC236}">
              <a16:creationId xmlns:a16="http://schemas.microsoft.com/office/drawing/2014/main" id="{4ED6121E-B715-4F88-B2F8-5FEC029A4F08}"/>
            </a:ext>
          </a:extLst>
        </xdr:cNvPr>
        <xdr:cNvCxnSpPr/>
      </xdr:nvCxnSpPr>
      <xdr:spPr>
        <a:xfrm flipV="1">
          <a:off x="13703300" y="17985377"/>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73314</xdr:rowOff>
    </xdr:from>
    <xdr:ext cx="405111" cy="259045"/>
    <xdr:sp macro="" textlink="">
      <xdr:nvSpPr>
        <xdr:cNvPr id="724" name="n_1aveValue【公民館】&#10;有形固定資産減価償却率">
          <a:extLst>
            <a:ext uri="{FF2B5EF4-FFF2-40B4-BE49-F238E27FC236}">
              <a16:creationId xmlns:a16="http://schemas.microsoft.com/office/drawing/2014/main" id="{6AEDDFC8-5DD3-4776-86D7-6D87605F88E2}"/>
            </a:ext>
          </a:extLst>
        </xdr:cNvPr>
        <xdr:cNvSpPr txBox="1"/>
      </xdr:nvSpPr>
      <xdr:spPr>
        <a:xfrm>
          <a:off x="15266044" y="1738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96175</xdr:rowOff>
    </xdr:from>
    <xdr:ext cx="405111" cy="259045"/>
    <xdr:sp macro="" textlink="">
      <xdr:nvSpPr>
        <xdr:cNvPr id="725" name="n_2aveValue【公民館】&#10;有形固定資産減価償却率">
          <a:extLst>
            <a:ext uri="{FF2B5EF4-FFF2-40B4-BE49-F238E27FC236}">
              <a16:creationId xmlns:a16="http://schemas.microsoft.com/office/drawing/2014/main" id="{ED4FF647-ADE1-40EB-8516-C91A2F751C1B}"/>
            </a:ext>
          </a:extLst>
        </xdr:cNvPr>
        <xdr:cNvSpPr txBox="1"/>
      </xdr:nvSpPr>
      <xdr:spPr>
        <a:xfrm>
          <a:off x="14389744" y="17412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8000</xdr:rowOff>
    </xdr:from>
    <xdr:ext cx="405111" cy="259045"/>
    <xdr:sp macro="" textlink="">
      <xdr:nvSpPr>
        <xdr:cNvPr id="726" name="n_3aveValue【公民館】&#10;有形固定資産減価償却率">
          <a:extLst>
            <a:ext uri="{FF2B5EF4-FFF2-40B4-BE49-F238E27FC236}">
              <a16:creationId xmlns:a16="http://schemas.microsoft.com/office/drawing/2014/main" id="{58F6F17A-B218-4C4F-ADAE-47274ED53DE6}"/>
            </a:ext>
          </a:extLst>
        </xdr:cNvPr>
        <xdr:cNvSpPr txBox="1"/>
      </xdr:nvSpPr>
      <xdr:spPr>
        <a:xfrm>
          <a:off x="13500744" y="17495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165479</xdr:rowOff>
    </xdr:from>
    <xdr:ext cx="405111" cy="259045"/>
    <xdr:sp macro="" textlink="">
      <xdr:nvSpPr>
        <xdr:cNvPr id="727" name="n_1mainValue【公民館】&#10;有形固定資産減価償却率">
          <a:extLst>
            <a:ext uri="{FF2B5EF4-FFF2-40B4-BE49-F238E27FC236}">
              <a16:creationId xmlns:a16="http://schemas.microsoft.com/office/drawing/2014/main" id="{B3F28580-8A90-4925-92F4-F46E18E1CE37}"/>
            </a:ext>
          </a:extLst>
        </xdr:cNvPr>
        <xdr:cNvSpPr txBox="1"/>
      </xdr:nvSpPr>
      <xdr:spPr>
        <a:xfrm>
          <a:off x="15266044" y="17996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25054</xdr:rowOff>
    </xdr:from>
    <xdr:ext cx="405111" cy="259045"/>
    <xdr:sp macro="" textlink="">
      <xdr:nvSpPr>
        <xdr:cNvPr id="728" name="n_2mainValue【公民館】&#10;有形固定資産減価償却率">
          <a:extLst>
            <a:ext uri="{FF2B5EF4-FFF2-40B4-BE49-F238E27FC236}">
              <a16:creationId xmlns:a16="http://schemas.microsoft.com/office/drawing/2014/main" id="{D3A2B60B-BFE1-42BA-B9C5-DCF553D51863}"/>
            </a:ext>
          </a:extLst>
        </xdr:cNvPr>
        <xdr:cNvSpPr txBox="1"/>
      </xdr:nvSpPr>
      <xdr:spPr>
        <a:xfrm>
          <a:off x="14389744" y="1802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56078</xdr:rowOff>
    </xdr:from>
    <xdr:ext cx="405111" cy="259045"/>
    <xdr:sp macro="" textlink="">
      <xdr:nvSpPr>
        <xdr:cNvPr id="729" name="n_3mainValue【公民館】&#10;有形固定資産減価償却率">
          <a:extLst>
            <a:ext uri="{FF2B5EF4-FFF2-40B4-BE49-F238E27FC236}">
              <a16:creationId xmlns:a16="http://schemas.microsoft.com/office/drawing/2014/main" id="{E60627BE-3DFE-46C0-B921-36756025B0EC}"/>
            </a:ext>
          </a:extLst>
        </xdr:cNvPr>
        <xdr:cNvSpPr txBox="1"/>
      </xdr:nvSpPr>
      <xdr:spPr>
        <a:xfrm>
          <a:off x="13500744" y="1805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0" name="正方形/長方形 729">
          <a:extLst>
            <a:ext uri="{FF2B5EF4-FFF2-40B4-BE49-F238E27FC236}">
              <a16:creationId xmlns:a16="http://schemas.microsoft.com/office/drawing/2014/main" id="{0795C4E6-BD72-40FA-9E0C-1D6B72000CC2}"/>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1" name="正方形/長方形 730">
          <a:extLst>
            <a:ext uri="{FF2B5EF4-FFF2-40B4-BE49-F238E27FC236}">
              <a16:creationId xmlns:a16="http://schemas.microsoft.com/office/drawing/2014/main" id="{FEDEC453-556D-4868-B803-4EE19C06F304}"/>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2" name="正方形/長方形 731">
          <a:extLst>
            <a:ext uri="{FF2B5EF4-FFF2-40B4-BE49-F238E27FC236}">
              <a16:creationId xmlns:a16="http://schemas.microsoft.com/office/drawing/2014/main" id="{8936EE3A-3C28-4F4C-AA44-9730840039CF}"/>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3" name="正方形/長方形 732">
          <a:extLst>
            <a:ext uri="{FF2B5EF4-FFF2-40B4-BE49-F238E27FC236}">
              <a16:creationId xmlns:a16="http://schemas.microsoft.com/office/drawing/2014/main" id="{1A06CD38-FB71-4CCF-A59D-5E64ABE0E2BE}"/>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4" name="正方形/長方形 733">
          <a:extLst>
            <a:ext uri="{FF2B5EF4-FFF2-40B4-BE49-F238E27FC236}">
              <a16:creationId xmlns:a16="http://schemas.microsoft.com/office/drawing/2014/main" id="{B8BE5DC9-736F-457B-AEF8-D557D2BA8E71}"/>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5" name="正方形/長方形 734">
          <a:extLst>
            <a:ext uri="{FF2B5EF4-FFF2-40B4-BE49-F238E27FC236}">
              <a16:creationId xmlns:a16="http://schemas.microsoft.com/office/drawing/2014/main" id="{32C845F5-84A8-4C2C-BDB7-DDD977D89677}"/>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6" name="正方形/長方形 735">
          <a:extLst>
            <a:ext uri="{FF2B5EF4-FFF2-40B4-BE49-F238E27FC236}">
              <a16:creationId xmlns:a16="http://schemas.microsoft.com/office/drawing/2014/main" id="{B9A848EC-CE3D-40D4-887E-934A7C014D86}"/>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7" name="正方形/長方形 736">
          <a:extLst>
            <a:ext uri="{FF2B5EF4-FFF2-40B4-BE49-F238E27FC236}">
              <a16:creationId xmlns:a16="http://schemas.microsoft.com/office/drawing/2014/main" id="{2FCEE4D3-FB1A-4A2C-A8D5-3CFFA2236943}"/>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38" name="テキスト ボックス 737">
          <a:extLst>
            <a:ext uri="{FF2B5EF4-FFF2-40B4-BE49-F238E27FC236}">
              <a16:creationId xmlns:a16="http://schemas.microsoft.com/office/drawing/2014/main" id="{134636D9-A59D-4DEF-AC0B-92E6A66FCA3C}"/>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9" name="直線コネクタ 738">
          <a:extLst>
            <a:ext uri="{FF2B5EF4-FFF2-40B4-BE49-F238E27FC236}">
              <a16:creationId xmlns:a16="http://schemas.microsoft.com/office/drawing/2014/main" id="{882BC98D-6139-495B-A24A-48A37FAD81EA}"/>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40" name="直線コネクタ 739">
          <a:extLst>
            <a:ext uri="{FF2B5EF4-FFF2-40B4-BE49-F238E27FC236}">
              <a16:creationId xmlns:a16="http://schemas.microsoft.com/office/drawing/2014/main" id="{DEDDFAA8-CCB8-48AB-8EF1-D5B2F298CA45}"/>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41" name="テキスト ボックス 740">
          <a:extLst>
            <a:ext uri="{FF2B5EF4-FFF2-40B4-BE49-F238E27FC236}">
              <a16:creationId xmlns:a16="http://schemas.microsoft.com/office/drawing/2014/main" id="{5C408590-353A-474B-8E36-AA83C4C7738F}"/>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42" name="直線コネクタ 741">
          <a:extLst>
            <a:ext uri="{FF2B5EF4-FFF2-40B4-BE49-F238E27FC236}">
              <a16:creationId xmlns:a16="http://schemas.microsoft.com/office/drawing/2014/main" id="{A3A404BA-192A-475E-BC1E-C8F279E1F1A3}"/>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43" name="テキスト ボックス 742">
          <a:extLst>
            <a:ext uri="{FF2B5EF4-FFF2-40B4-BE49-F238E27FC236}">
              <a16:creationId xmlns:a16="http://schemas.microsoft.com/office/drawing/2014/main" id="{3B01DA55-2B1D-41F2-8F1D-99700F73ED74}"/>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44" name="直線コネクタ 743">
          <a:extLst>
            <a:ext uri="{FF2B5EF4-FFF2-40B4-BE49-F238E27FC236}">
              <a16:creationId xmlns:a16="http://schemas.microsoft.com/office/drawing/2014/main" id="{6CE1FF39-798C-404F-9903-3A28C34F518B}"/>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45" name="テキスト ボックス 744">
          <a:extLst>
            <a:ext uri="{FF2B5EF4-FFF2-40B4-BE49-F238E27FC236}">
              <a16:creationId xmlns:a16="http://schemas.microsoft.com/office/drawing/2014/main" id="{7724A2A0-6972-4D6D-831F-5C67D329BD2F}"/>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46" name="直線コネクタ 745">
          <a:extLst>
            <a:ext uri="{FF2B5EF4-FFF2-40B4-BE49-F238E27FC236}">
              <a16:creationId xmlns:a16="http://schemas.microsoft.com/office/drawing/2014/main" id="{898147BC-1682-470A-AAFC-A346C68FD841}"/>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47" name="テキスト ボックス 746">
          <a:extLst>
            <a:ext uri="{FF2B5EF4-FFF2-40B4-BE49-F238E27FC236}">
              <a16:creationId xmlns:a16="http://schemas.microsoft.com/office/drawing/2014/main" id="{D8F80F65-1023-4117-B917-23AAAFED7399}"/>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48" name="直線コネクタ 747">
          <a:extLst>
            <a:ext uri="{FF2B5EF4-FFF2-40B4-BE49-F238E27FC236}">
              <a16:creationId xmlns:a16="http://schemas.microsoft.com/office/drawing/2014/main" id="{33CAFD5A-C36D-4EFB-ABF9-D89A56807286}"/>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49" name="テキスト ボックス 748">
          <a:extLst>
            <a:ext uri="{FF2B5EF4-FFF2-40B4-BE49-F238E27FC236}">
              <a16:creationId xmlns:a16="http://schemas.microsoft.com/office/drawing/2014/main" id="{667BC3C9-03E7-442D-AD37-3422F8AA13CC}"/>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50" name="直線コネクタ 749">
          <a:extLst>
            <a:ext uri="{FF2B5EF4-FFF2-40B4-BE49-F238E27FC236}">
              <a16:creationId xmlns:a16="http://schemas.microsoft.com/office/drawing/2014/main" id="{10A5DDA2-3336-481C-ADEC-5576C9980D06}"/>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51" name="テキスト ボックス 750">
          <a:extLst>
            <a:ext uri="{FF2B5EF4-FFF2-40B4-BE49-F238E27FC236}">
              <a16:creationId xmlns:a16="http://schemas.microsoft.com/office/drawing/2014/main" id="{3C0CB32D-2D08-4834-B110-EB266F3231F4}"/>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2" name="直線コネクタ 751">
          <a:extLst>
            <a:ext uri="{FF2B5EF4-FFF2-40B4-BE49-F238E27FC236}">
              <a16:creationId xmlns:a16="http://schemas.microsoft.com/office/drawing/2014/main" id="{A1B14B2B-F240-48DF-AA6B-AEF796C28278}"/>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3" name="テキスト ボックス 752">
          <a:extLst>
            <a:ext uri="{FF2B5EF4-FFF2-40B4-BE49-F238E27FC236}">
              <a16:creationId xmlns:a16="http://schemas.microsoft.com/office/drawing/2014/main" id="{DE1A8FD3-E3A5-412B-B261-BEA385222B98}"/>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4" name="【公民館】&#10;一人当たり面積グラフ枠">
          <a:extLst>
            <a:ext uri="{FF2B5EF4-FFF2-40B4-BE49-F238E27FC236}">
              <a16:creationId xmlns:a16="http://schemas.microsoft.com/office/drawing/2014/main" id="{656111D1-C8E2-4E68-A91A-ED6B8C8AC3BD}"/>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22316</xdr:rowOff>
    </xdr:from>
    <xdr:to>
      <xdr:col>116</xdr:col>
      <xdr:colOff>62864</xdr:colOff>
      <xdr:row>109</xdr:row>
      <xdr:rowOff>27214</xdr:rowOff>
    </xdr:to>
    <xdr:cxnSp macro="">
      <xdr:nvCxnSpPr>
        <xdr:cNvPr id="755" name="直線コネクタ 754">
          <a:extLst>
            <a:ext uri="{FF2B5EF4-FFF2-40B4-BE49-F238E27FC236}">
              <a16:creationId xmlns:a16="http://schemas.microsoft.com/office/drawing/2014/main" id="{C56D71B1-5576-4FD1-87E7-5953908E6BEC}"/>
            </a:ext>
          </a:extLst>
        </xdr:cNvPr>
        <xdr:cNvCxnSpPr/>
      </xdr:nvCxnSpPr>
      <xdr:spPr>
        <a:xfrm flipV="1">
          <a:off x="22160864" y="17167316"/>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31041</xdr:rowOff>
    </xdr:from>
    <xdr:ext cx="469744" cy="259045"/>
    <xdr:sp macro="" textlink="">
      <xdr:nvSpPr>
        <xdr:cNvPr id="756" name="【公民館】&#10;一人当たり面積最小値テキスト">
          <a:extLst>
            <a:ext uri="{FF2B5EF4-FFF2-40B4-BE49-F238E27FC236}">
              <a16:creationId xmlns:a16="http://schemas.microsoft.com/office/drawing/2014/main" id="{D9F14B03-9C53-43CD-80AD-A6CA8363AA25}"/>
            </a:ext>
          </a:extLst>
        </xdr:cNvPr>
        <xdr:cNvSpPr txBox="1"/>
      </xdr:nvSpPr>
      <xdr:spPr>
        <a:xfrm>
          <a:off x="22199600" y="1871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27214</xdr:rowOff>
    </xdr:from>
    <xdr:to>
      <xdr:col>116</xdr:col>
      <xdr:colOff>152400</xdr:colOff>
      <xdr:row>109</xdr:row>
      <xdr:rowOff>27214</xdr:rowOff>
    </xdr:to>
    <xdr:cxnSp macro="">
      <xdr:nvCxnSpPr>
        <xdr:cNvPr id="757" name="直線コネクタ 756">
          <a:extLst>
            <a:ext uri="{FF2B5EF4-FFF2-40B4-BE49-F238E27FC236}">
              <a16:creationId xmlns:a16="http://schemas.microsoft.com/office/drawing/2014/main" id="{550679F5-1049-42D1-85F1-790BE405ED8B}"/>
            </a:ext>
          </a:extLst>
        </xdr:cNvPr>
        <xdr:cNvCxnSpPr/>
      </xdr:nvCxnSpPr>
      <xdr:spPr>
        <a:xfrm>
          <a:off x="22072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140443</xdr:rowOff>
    </xdr:from>
    <xdr:ext cx="469744" cy="259045"/>
    <xdr:sp macro="" textlink="">
      <xdr:nvSpPr>
        <xdr:cNvPr id="758" name="【公民館】&#10;一人当たり面積最大値テキスト">
          <a:extLst>
            <a:ext uri="{FF2B5EF4-FFF2-40B4-BE49-F238E27FC236}">
              <a16:creationId xmlns:a16="http://schemas.microsoft.com/office/drawing/2014/main" id="{FB0F43C5-9F45-4C69-8E2A-8BCE206B10E9}"/>
            </a:ext>
          </a:extLst>
        </xdr:cNvPr>
        <xdr:cNvSpPr txBox="1"/>
      </xdr:nvSpPr>
      <xdr:spPr>
        <a:xfrm>
          <a:off x="22199600" y="16942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22316</xdr:rowOff>
    </xdr:from>
    <xdr:to>
      <xdr:col>116</xdr:col>
      <xdr:colOff>152400</xdr:colOff>
      <xdr:row>100</xdr:row>
      <xdr:rowOff>22316</xdr:rowOff>
    </xdr:to>
    <xdr:cxnSp macro="">
      <xdr:nvCxnSpPr>
        <xdr:cNvPr id="759" name="直線コネクタ 758">
          <a:extLst>
            <a:ext uri="{FF2B5EF4-FFF2-40B4-BE49-F238E27FC236}">
              <a16:creationId xmlns:a16="http://schemas.microsoft.com/office/drawing/2014/main" id="{A927B8B7-6ECB-4207-9549-1CDDABA99AA4}"/>
            </a:ext>
          </a:extLst>
        </xdr:cNvPr>
        <xdr:cNvCxnSpPr/>
      </xdr:nvCxnSpPr>
      <xdr:spPr>
        <a:xfrm>
          <a:off x="22072600" y="1716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162577</xdr:rowOff>
    </xdr:from>
    <xdr:ext cx="469744" cy="259045"/>
    <xdr:sp macro="" textlink="">
      <xdr:nvSpPr>
        <xdr:cNvPr id="760" name="【公民館】&#10;一人当たり面積平均値テキスト">
          <a:extLst>
            <a:ext uri="{FF2B5EF4-FFF2-40B4-BE49-F238E27FC236}">
              <a16:creationId xmlns:a16="http://schemas.microsoft.com/office/drawing/2014/main" id="{571E0A9E-47DD-407D-819D-FE4FFA0FB589}"/>
            </a:ext>
          </a:extLst>
        </xdr:cNvPr>
        <xdr:cNvSpPr txBox="1"/>
      </xdr:nvSpPr>
      <xdr:spPr>
        <a:xfrm>
          <a:off x="22199600" y="18164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139700</xdr:rowOff>
    </xdr:from>
    <xdr:to>
      <xdr:col>116</xdr:col>
      <xdr:colOff>114300</xdr:colOff>
      <xdr:row>107</xdr:row>
      <xdr:rowOff>69850</xdr:rowOff>
    </xdr:to>
    <xdr:sp macro="" textlink="">
      <xdr:nvSpPr>
        <xdr:cNvPr id="761" name="フローチャート: 判断 760">
          <a:extLst>
            <a:ext uri="{FF2B5EF4-FFF2-40B4-BE49-F238E27FC236}">
              <a16:creationId xmlns:a16="http://schemas.microsoft.com/office/drawing/2014/main" id="{D4AF7362-8774-41A8-A134-87634A1D1D8F}"/>
            </a:ext>
          </a:extLst>
        </xdr:cNvPr>
        <xdr:cNvSpPr/>
      </xdr:nvSpPr>
      <xdr:spPr>
        <a:xfrm>
          <a:off x="22110700" y="1831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151130</xdr:rowOff>
    </xdr:from>
    <xdr:to>
      <xdr:col>112</xdr:col>
      <xdr:colOff>38100</xdr:colOff>
      <xdr:row>107</xdr:row>
      <xdr:rowOff>81280</xdr:rowOff>
    </xdr:to>
    <xdr:sp macro="" textlink="">
      <xdr:nvSpPr>
        <xdr:cNvPr id="762" name="フローチャート: 判断 761">
          <a:extLst>
            <a:ext uri="{FF2B5EF4-FFF2-40B4-BE49-F238E27FC236}">
              <a16:creationId xmlns:a16="http://schemas.microsoft.com/office/drawing/2014/main" id="{F8CA55C9-2E18-4D35-8548-6C90CCCB52C6}"/>
            </a:ext>
          </a:extLst>
        </xdr:cNvPr>
        <xdr:cNvSpPr/>
      </xdr:nvSpPr>
      <xdr:spPr>
        <a:xfrm>
          <a:off x="21272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162561</xdr:rowOff>
    </xdr:from>
    <xdr:to>
      <xdr:col>107</xdr:col>
      <xdr:colOff>101600</xdr:colOff>
      <xdr:row>107</xdr:row>
      <xdr:rowOff>92711</xdr:rowOff>
    </xdr:to>
    <xdr:sp macro="" textlink="">
      <xdr:nvSpPr>
        <xdr:cNvPr id="763" name="フローチャート: 判断 762">
          <a:extLst>
            <a:ext uri="{FF2B5EF4-FFF2-40B4-BE49-F238E27FC236}">
              <a16:creationId xmlns:a16="http://schemas.microsoft.com/office/drawing/2014/main" id="{6A3045CA-73A2-4942-A12B-8ED840309547}"/>
            </a:ext>
          </a:extLst>
        </xdr:cNvPr>
        <xdr:cNvSpPr/>
      </xdr:nvSpPr>
      <xdr:spPr>
        <a:xfrm>
          <a:off x="20383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136434</xdr:rowOff>
    </xdr:from>
    <xdr:to>
      <xdr:col>102</xdr:col>
      <xdr:colOff>165100</xdr:colOff>
      <xdr:row>107</xdr:row>
      <xdr:rowOff>66584</xdr:rowOff>
    </xdr:to>
    <xdr:sp macro="" textlink="">
      <xdr:nvSpPr>
        <xdr:cNvPr id="764" name="フローチャート: 判断 763">
          <a:extLst>
            <a:ext uri="{FF2B5EF4-FFF2-40B4-BE49-F238E27FC236}">
              <a16:creationId xmlns:a16="http://schemas.microsoft.com/office/drawing/2014/main" id="{ADFBDAAE-A103-4002-81A3-1D820C11A8B5}"/>
            </a:ext>
          </a:extLst>
        </xdr:cNvPr>
        <xdr:cNvSpPr/>
      </xdr:nvSpPr>
      <xdr:spPr>
        <a:xfrm>
          <a:off x="19494500" y="18310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5" name="テキスト ボックス 764">
          <a:extLst>
            <a:ext uri="{FF2B5EF4-FFF2-40B4-BE49-F238E27FC236}">
              <a16:creationId xmlns:a16="http://schemas.microsoft.com/office/drawing/2014/main" id="{FC40859D-F923-463E-87E7-664E113ED1B6}"/>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6" name="テキスト ボックス 765">
          <a:extLst>
            <a:ext uri="{FF2B5EF4-FFF2-40B4-BE49-F238E27FC236}">
              <a16:creationId xmlns:a16="http://schemas.microsoft.com/office/drawing/2014/main" id="{CCBC87DC-D1CC-4E23-BB70-B8FB84C8D72E}"/>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7" name="テキスト ボックス 766">
          <a:extLst>
            <a:ext uri="{FF2B5EF4-FFF2-40B4-BE49-F238E27FC236}">
              <a16:creationId xmlns:a16="http://schemas.microsoft.com/office/drawing/2014/main" id="{F8577F52-0FA6-4C16-B456-82F0EDF567B7}"/>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8" name="テキスト ボックス 767">
          <a:extLst>
            <a:ext uri="{FF2B5EF4-FFF2-40B4-BE49-F238E27FC236}">
              <a16:creationId xmlns:a16="http://schemas.microsoft.com/office/drawing/2014/main" id="{2E60A774-0662-4640-BFA4-5885244D2C7F}"/>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9" name="テキスト ボックス 768">
          <a:extLst>
            <a:ext uri="{FF2B5EF4-FFF2-40B4-BE49-F238E27FC236}">
              <a16:creationId xmlns:a16="http://schemas.microsoft.com/office/drawing/2014/main" id="{853487ED-8A27-4DCD-BBC5-3486848CC50C}"/>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12337</xdr:rowOff>
    </xdr:from>
    <xdr:to>
      <xdr:col>116</xdr:col>
      <xdr:colOff>114300</xdr:colOff>
      <xdr:row>107</xdr:row>
      <xdr:rowOff>113937</xdr:rowOff>
    </xdr:to>
    <xdr:sp macro="" textlink="">
      <xdr:nvSpPr>
        <xdr:cNvPr id="770" name="楕円 769">
          <a:extLst>
            <a:ext uri="{FF2B5EF4-FFF2-40B4-BE49-F238E27FC236}">
              <a16:creationId xmlns:a16="http://schemas.microsoft.com/office/drawing/2014/main" id="{2E2EC336-8F2B-49D7-8C90-912FC27BCDFF}"/>
            </a:ext>
          </a:extLst>
        </xdr:cNvPr>
        <xdr:cNvSpPr/>
      </xdr:nvSpPr>
      <xdr:spPr>
        <a:xfrm>
          <a:off x="22110700" y="1835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162214</xdr:rowOff>
    </xdr:from>
    <xdr:ext cx="469744" cy="259045"/>
    <xdr:sp macro="" textlink="">
      <xdr:nvSpPr>
        <xdr:cNvPr id="771" name="【公民館】&#10;一人当たり面積該当値テキスト">
          <a:extLst>
            <a:ext uri="{FF2B5EF4-FFF2-40B4-BE49-F238E27FC236}">
              <a16:creationId xmlns:a16="http://schemas.microsoft.com/office/drawing/2014/main" id="{23F16C76-4F54-451C-AFA5-EED8FFE9632F}"/>
            </a:ext>
          </a:extLst>
        </xdr:cNvPr>
        <xdr:cNvSpPr txBox="1"/>
      </xdr:nvSpPr>
      <xdr:spPr>
        <a:xfrm>
          <a:off x="22199600" y="18335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18869</xdr:rowOff>
    </xdr:from>
    <xdr:to>
      <xdr:col>112</xdr:col>
      <xdr:colOff>38100</xdr:colOff>
      <xdr:row>107</xdr:row>
      <xdr:rowOff>120469</xdr:rowOff>
    </xdr:to>
    <xdr:sp macro="" textlink="">
      <xdr:nvSpPr>
        <xdr:cNvPr id="772" name="楕円 771">
          <a:extLst>
            <a:ext uri="{FF2B5EF4-FFF2-40B4-BE49-F238E27FC236}">
              <a16:creationId xmlns:a16="http://schemas.microsoft.com/office/drawing/2014/main" id="{D2077BFB-C7CB-4F76-8398-3C893DAB1F88}"/>
            </a:ext>
          </a:extLst>
        </xdr:cNvPr>
        <xdr:cNvSpPr/>
      </xdr:nvSpPr>
      <xdr:spPr>
        <a:xfrm>
          <a:off x="21272500" y="1836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63137</xdr:rowOff>
    </xdr:from>
    <xdr:to>
      <xdr:col>116</xdr:col>
      <xdr:colOff>63500</xdr:colOff>
      <xdr:row>107</xdr:row>
      <xdr:rowOff>69669</xdr:rowOff>
    </xdr:to>
    <xdr:cxnSp macro="">
      <xdr:nvCxnSpPr>
        <xdr:cNvPr id="773" name="直線コネクタ 772">
          <a:extLst>
            <a:ext uri="{FF2B5EF4-FFF2-40B4-BE49-F238E27FC236}">
              <a16:creationId xmlns:a16="http://schemas.microsoft.com/office/drawing/2014/main" id="{BB25BEA7-DC8B-440B-A9C4-75F3CC46B7E3}"/>
            </a:ext>
          </a:extLst>
        </xdr:cNvPr>
        <xdr:cNvCxnSpPr/>
      </xdr:nvCxnSpPr>
      <xdr:spPr>
        <a:xfrm flipV="1">
          <a:off x="21323300" y="18408287"/>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25400</xdr:rowOff>
    </xdr:from>
    <xdr:to>
      <xdr:col>107</xdr:col>
      <xdr:colOff>101600</xdr:colOff>
      <xdr:row>107</xdr:row>
      <xdr:rowOff>127000</xdr:rowOff>
    </xdr:to>
    <xdr:sp macro="" textlink="">
      <xdr:nvSpPr>
        <xdr:cNvPr id="774" name="楕円 773">
          <a:extLst>
            <a:ext uri="{FF2B5EF4-FFF2-40B4-BE49-F238E27FC236}">
              <a16:creationId xmlns:a16="http://schemas.microsoft.com/office/drawing/2014/main" id="{C2F2BF68-986C-45B7-9D89-DB319101DED6}"/>
            </a:ext>
          </a:extLst>
        </xdr:cNvPr>
        <xdr:cNvSpPr/>
      </xdr:nvSpPr>
      <xdr:spPr>
        <a:xfrm>
          <a:off x="20383500" y="1837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69669</xdr:rowOff>
    </xdr:from>
    <xdr:to>
      <xdr:col>111</xdr:col>
      <xdr:colOff>177800</xdr:colOff>
      <xdr:row>107</xdr:row>
      <xdr:rowOff>76200</xdr:rowOff>
    </xdr:to>
    <xdr:cxnSp macro="">
      <xdr:nvCxnSpPr>
        <xdr:cNvPr id="775" name="直線コネクタ 774">
          <a:extLst>
            <a:ext uri="{FF2B5EF4-FFF2-40B4-BE49-F238E27FC236}">
              <a16:creationId xmlns:a16="http://schemas.microsoft.com/office/drawing/2014/main" id="{E0C09255-23AA-4B78-90A0-00DC555136FD}"/>
            </a:ext>
          </a:extLst>
        </xdr:cNvPr>
        <xdr:cNvCxnSpPr/>
      </xdr:nvCxnSpPr>
      <xdr:spPr>
        <a:xfrm flipV="1">
          <a:off x="20434300" y="1841481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30299</xdr:rowOff>
    </xdr:from>
    <xdr:to>
      <xdr:col>102</xdr:col>
      <xdr:colOff>165100</xdr:colOff>
      <xdr:row>107</xdr:row>
      <xdr:rowOff>131899</xdr:rowOff>
    </xdr:to>
    <xdr:sp macro="" textlink="">
      <xdr:nvSpPr>
        <xdr:cNvPr id="776" name="楕円 775">
          <a:extLst>
            <a:ext uri="{FF2B5EF4-FFF2-40B4-BE49-F238E27FC236}">
              <a16:creationId xmlns:a16="http://schemas.microsoft.com/office/drawing/2014/main" id="{4329DA52-922E-493E-8DBB-EDEBE6D33E3E}"/>
            </a:ext>
          </a:extLst>
        </xdr:cNvPr>
        <xdr:cNvSpPr/>
      </xdr:nvSpPr>
      <xdr:spPr>
        <a:xfrm>
          <a:off x="19494500" y="1837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76200</xdr:rowOff>
    </xdr:from>
    <xdr:to>
      <xdr:col>107</xdr:col>
      <xdr:colOff>50800</xdr:colOff>
      <xdr:row>107</xdr:row>
      <xdr:rowOff>81099</xdr:rowOff>
    </xdr:to>
    <xdr:cxnSp macro="">
      <xdr:nvCxnSpPr>
        <xdr:cNvPr id="777" name="直線コネクタ 776">
          <a:extLst>
            <a:ext uri="{FF2B5EF4-FFF2-40B4-BE49-F238E27FC236}">
              <a16:creationId xmlns:a16="http://schemas.microsoft.com/office/drawing/2014/main" id="{27482671-0ABB-4D75-B008-645A90EE49B6}"/>
            </a:ext>
          </a:extLst>
        </xdr:cNvPr>
        <xdr:cNvCxnSpPr/>
      </xdr:nvCxnSpPr>
      <xdr:spPr>
        <a:xfrm flipV="1">
          <a:off x="19545300" y="18421350"/>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97807</xdr:rowOff>
    </xdr:from>
    <xdr:ext cx="469744" cy="259045"/>
    <xdr:sp macro="" textlink="">
      <xdr:nvSpPr>
        <xdr:cNvPr id="778" name="n_1aveValue【公民館】&#10;一人当たり面積">
          <a:extLst>
            <a:ext uri="{FF2B5EF4-FFF2-40B4-BE49-F238E27FC236}">
              <a16:creationId xmlns:a16="http://schemas.microsoft.com/office/drawing/2014/main" id="{4EB990C5-37F3-4CEE-BAA3-D19823EE9310}"/>
            </a:ext>
          </a:extLst>
        </xdr:cNvPr>
        <xdr:cNvSpPr txBox="1"/>
      </xdr:nvSpPr>
      <xdr:spPr>
        <a:xfrm>
          <a:off x="21075727" y="181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109238</xdr:rowOff>
    </xdr:from>
    <xdr:ext cx="469744" cy="259045"/>
    <xdr:sp macro="" textlink="">
      <xdr:nvSpPr>
        <xdr:cNvPr id="779" name="n_2aveValue【公民館】&#10;一人当たり面積">
          <a:extLst>
            <a:ext uri="{FF2B5EF4-FFF2-40B4-BE49-F238E27FC236}">
              <a16:creationId xmlns:a16="http://schemas.microsoft.com/office/drawing/2014/main" id="{7A99BC0E-4C89-401D-8C5F-0296335E72E4}"/>
            </a:ext>
          </a:extLst>
        </xdr:cNvPr>
        <xdr:cNvSpPr txBox="1"/>
      </xdr:nvSpPr>
      <xdr:spPr>
        <a:xfrm>
          <a:off x="20199427" y="1811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83111</xdr:rowOff>
    </xdr:from>
    <xdr:ext cx="469744" cy="259045"/>
    <xdr:sp macro="" textlink="">
      <xdr:nvSpPr>
        <xdr:cNvPr id="780" name="n_3aveValue【公民館】&#10;一人当たり面積">
          <a:extLst>
            <a:ext uri="{FF2B5EF4-FFF2-40B4-BE49-F238E27FC236}">
              <a16:creationId xmlns:a16="http://schemas.microsoft.com/office/drawing/2014/main" id="{60F80BA0-1999-4204-AE61-E8B43DE0494F}"/>
            </a:ext>
          </a:extLst>
        </xdr:cNvPr>
        <xdr:cNvSpPr txBox="1"/>
      </xdr:nvSpPr>
      <xdr:spPr>
        <a:xfrm>
          <a:off x="19310427" y="18085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111596</xdr:rowOff>
    </xdr:from>
    <xdr:ext cx="469744" cy="259045"/>
    <xdr:sp macro="" textlink="">
      <xdr:nvSpPr>
        <xdr:cNvPr id="781" name="n_1mainValue【公民館】&#10;一人当たり面積">
          <a:extLst>
            <a:ext uri="{FF2B5EF4-FFF2-40B4-BE49-F238E27FC236}">
              <a16:creationId xmlns:a16="http://schemas.microsoft.com/office/drawing/2014/main" id="{69D33AF8-9E0D-4C37-83A0-32DD9C12C473}"/>
            </a:ext>
          </a:extLst>
        </xdr:cNvPr>
        <xdr:cNvSpPr txBox="1"/>
      </xdr:nvSpPr>
      <xdr:spPr>
        <a:xfrm>
          <a:off x="21075727" y="18456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118127</xdr:rowOff>
    </xdr:from>
    <xdr:ext cx="469744" cy="259045"/>
    <xdr:sp macro="" textlink="">
      <xdr:nvSpPr>
        <xdr:cNvPr id="782" name="n_2mainValue【公民館】&#10;一人当たり面積">
          <a:extLst>
            <a:ext uri="{FF2B5EF4-FFF2-40B4-BE49-F238E27FC236}">
              <a16:creationId xmlns:a16="http://schemas.microsoft.com/office/drawing/2014/main" id="{46004205-76DB-43F9-B6AC-7E0F344C470F}"/>
            </a:ext>
          </a:extLst>
        </xdr:cNvPr>
        <xdr:cNvSpPr txBox="1"/>
      </xdr:nvSpPr>
      <xdr:spPr>
        <a:xfrm>
          <a:off x="20199427" y="1846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123026</xdr:rowOff>
    </xdr:from>
    <xdr:ext cx="469744" cy="259045"/>
    <xdr:sp macro="" textlink="">
      <xdr:nvSpPr>
        <xdr:cNvPr id="783" name="n_3mainValue【公民館】&#10;一人当たり面積">
          <a:extLst>
            <a:ext uri="{FF2B5EF4-FFF2-40B4-BE49-F238E27FC236}">
              <a16:creationId xmlns:a16="http://schemas.microsoft.com/office/drawing/2014/main" id="{020971D9-1EF9-4139-89E9-AA61D5816E24}"/>
            </a:ext>
          </a:extLst>
        </xdr:cNvPr>
        <xdr:cNvSpPr txBox="1"/>
      </xdr:nvSpPr>
      <xdr:spPr>
        <a:xfrm>
          <a:off x="19310427" y="18468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4" name="正方形/長方形 783">
          <a:extLst>
            <a:ext uri="{FF2B5EF4-FFF2-40B4-BE49-F238E27FC236}">
              <a16:creationId xmlns:a16="http://schemas.microsoft.com/office/drawing/2014/main" id="{C02C133B-C71B-4CCC-A8CA-AB613AB14F2A}"/>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5" name="正方形/長方形 784">
          <a:extLst>
            <a:ext uri="{FF2B5EF4-FFF2-40B4-BE49-F238E27FC236}">
              <a16:creationId xmlns:a16="http://schemas.microsoft.com/office/drawing/2014/main" id="{672468B8-9BAE-4EAC-95BC-99D0D243C14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6" name="テキスト ボックス 785">
          <a:extLst>
            <a:ext uri="{FF2B5EF4-FFF2-40B4-BE49-F238E27FC236}">
              <a16:creationId xmlns:a16="http://schemas.microsoft.com/office/drawing/2014/main" id="{DB10C9F5-D0B9-4FBB-B00F-684D5783B30C}"/>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平均と比較して有形固定資産減価償却率が高くなっている施設は橋りょう・トンネル、公営住宅、認定こども園・幼稚園・保育所、学校施設である。その中でも、公営住宅と学校施設は類似団体内平均を大きく上回っている。</a:t>
          </a:r>
        </a:p>
        <a:p>
          <a:r>
            <a:rPr kumimoji="1" lang="ja-JP" altLang="en-US" sz="1300">
              <a:latin typeface="ＭＳ Ｐゴシック" panose="020B0600070205080204" pitchFamily="50" charset="-128"/>
              <a:ea typeface="ＭＳ Ｐゴシック" panose="020B0600070205080204" pitchFamily="50" charset="-128"/>
            </a:rPr>
            <a:t>公営住宅については、</a:t>
          </a:r>
          <a:r>
            <a:rPr kumimoji="1" lang="en-US" altLang="ja-JP" sz="1300">
              <a:latin typeface="ＭＳ Ｐゴシック" panose="020B0600070205080204" pitchFamily="50" charset="-128"/>
              <a:ea typeface="ＭＳ Ｐゴシック" panose="020B0600070205080204" pitchFamily="50" charset="-128"/>
            </a:rPr>
            <a:t>78.8</a:t>
          </a:r>
          <a:r>
            <a:rPr kumimoji="1" lang="ja-JP" altLang="en-US" sz="1300">
              <a:latin typeface="ＭＳ Ｐゴシック" panose="020B0600070205080204" pitchFamily="50" charset="-128"/>
              <a:ea typeface="ＭＳ Ｐゴシック" panose="020B0600070205080204" pitchFamily="50" charset="-128"/>
            </a:rPr>
            <a:t>％と類似団体内平均と比較して</a:t>
          </a:r>
          <a:r>
            <a:rPr kumimoji="1" lang="en-US" altLang="ja-JP" sz="1300">
              <a:latin typeface="ＭＳ Ｐゴシック" panose="020B0600070205080204" pitchFamily="50" charset="-128"/>
              <a:ea typeface="ＭＳ Ｐゴシック" panose="020B0600070205080204" pitchFamily="50" charset="-128"/>
            </a:rPr>
            <a:t>13.0</a:t>
          </a:r>
          <a:r>
            <a:rPr kumimoji="1" lang="ja-JP" altLang="en-US" sz="1300">
              <a:latin typeface="ＭＳ Ｐゴシック" panose="020B0600070205080204" pitchFamily="50" charset="-128"/>
              <a:ea typeface="ＭＳ Ｐゴシック" panose="020B0600070205080204" pitchFamily="50" charset="-128"/>
            </a:rPr>
            <a:t>ポイント高い数値となっている。既に耐用年数を超えた施設も多くあることから、策定した南島原市公営住宅長寿命化計画に基づき除却、更新を行う。</a:t>
          </a:r>
        </a:p>
        <a:p>
          <a:r>
            <a:rPr kumimoji="1" lang="ja-JP" altLang="en-US" sz="1300">
              <a:latin typeface="ＭＳ Ｐゴシック" panose="020B0600070205080204" pitchFamily="50" charset="-128"/>
              <a:ea typeface="ＭＳ Ｐゴシック" panose="020B0600070205080204" pitchFamily="50" charset="-128"/>
            </a:rPr>
            <a:t>学校施設については、</a:t>
          </a:r>
          <a:r>
            <a:rPr kumimoji="1" lang="en-US" altLang="ja-JP" sz="1300">
              <a:latin typeface="ＭＳ Ｐゴシック" panose="020B0600070205080204" pitchFamily="50" charset="-128"/>
              <a:ea typeface="ＭＳ Ｐゴシック" panose="020B0600070205080204" pitchFamily="50" charset="-128"/>
            </a:rPr>
            <a:t>70.7</a:t>
          </a:r>
          <a:r>
            <a:rPr kumimoji="1" lang="ja-JP" altLang="en-US" sz="1300">
              <a:latin typeface="ＭＳ Ｐゴシック" panose="020B0600070205080204" pitchFamily="50" charset="-128"/>
              <a:ea typeface="ＭＳ Ｐゴシック" panose="020B0600070205080204" pitchFamily="50" charset="-128"/>
            </a:rPr>
            <a:t>％と類似団体内平均と比較して</a:t>
          </a:r>
          <a:r>
            <a:rPr kumimoji="1" lang="en-US" altLang="ja-JP" sz="1300">
              <a:latin typeface="ＭＳ Ｐゴシック" panose="020B0600070205080204" pitchFamily="50" charset="-128"/>
              <a:ea typeface="ＭＳ Ｐゴシック" panose="020B0600070205080204" pitchFamily="50" charset="-128"/>
            </a:rPr>
            <a:t>10.4</a:t>
          </a:r>
          <a:r>
            <a:rPr kumimoji="1" lang="ja-JP" altLang="en-US" sz="1300">
              <a:latin typeface="ＭＳ Ｐゴシック" panose="020B0600070205080204" pitchFamily="50" charset="-128"/>
              <a:ea typeface="ＭＳ Ｐゴシック" panose="020B0600070205080204" pitchFamily="50" charset="-128"/>
            </a:rPr>
            <a:t>ポイント高い数値となっている。老朽化（築</a:t>
          </a:r>
          <a:r>
            <a:rPr kumimoji="1" lang="en-US" altLang="ja-JP" sz="1300">
              <a:latin typeface="ＭＳ Ｐゴシック" panose="020B0600070205080204" pitchFamily="50" charset="-128"/>
              <a:ea typeface="ＭＳ Ｐゴシック" panose="020B0600070205080204" pitchFamily="50" charset="-128"/>
            </a:rPr>
            <a:t>53</a:t>
          </a:r>
          <a:r>
            <a:rPr kumimoji="1" lang="ja-JP" altLang="en-US" sz="1300">
              <a:latin typeface="ＭＳ Ｐゴシック" panose="020B0600070205080204" pitchFamily="50" charset="-128"/>
              <a:ea typeface="ＭＳ Ｐゴシック" panose="020B0600070205080204" pitchFamily="50" charset="-128"/>
            </a:rPr>
            <a:t>年）と統廃合（有家小学校、新切小学校、蒲河小学校の</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校）に伴い新校舎を建設中の有家小学校は、令和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年度完成となる。その他、構造躯体の耐震化は終了しているが、全体的に老朽化が進んでるため、小学校、中学校の集約化、複合化も含めた施設の適正化に引き続き努める。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7A40964-3617-4F5C-A975-1250E16E2B1D}"/>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FD0225C-D5A9-4F2D-A1F5-A32E585CC67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9A0F3010-5DC4-4387-B307-89FC4CD7AC88}"/>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702109A-91BC-41CE-889D-C4567DBC08D5}"/>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長崎県南島原市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5D45C7A-7958-4873-8E20-E9DDE3CE0D09}"/>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3218BE5-9BAD-41ED-93EB-1A215608CA0E}"/>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088928C-3985-4FAA-AF0C-F8DBFD92C058}"/>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7B90723-7FF4-4F43-8947-79AA33AAEA47}"/>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E0B2C43-08F8-4602-9860-671613C5A96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C619EE5-8E6F-4A08-9DC5-7BA3AF5AC842}"/>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46,133
45,814
170.11
32,684,824
30,785,866
1,633,011
17,684,433
19,957,893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A06B241-D0B8-4070-B92F-9F5DC957C551}"/>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2E25EA1-869F-44C4-9063-00FCB0EBF8D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E022221-6160-494E-9947-6B5272BB6C97}"/>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8C9105B-552B-468B-B67E-46789BF1CEC3}"/>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532ED6C-0C36-4C2A-B41C-C87025CF4C7E}"/>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5595517F-E3BE-409D-9431-4620266FE0EF}"/>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5CF1E44-3B24-45FA-902A-930A727EC4C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279DC5B-13B4-449C-A90F-4BEFFEE4ED3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5C3BFEE-AA3C-4E69-A635-1E77DC835B6B}"/>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A0DA921-3087-4A70-B751-30805329F403}"/>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DE0773F-9052-4891-A7CF-3EB24CBE6F1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AA41FAC6-CB44-475F-BE35-B0496D69D9F1}"/>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8E14161-12E4-4133-8ECB-B5A57FDC7EBB}"/>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68DFE8C-25F0-4EAF-9A17-AF609371AD5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E7C2C7E-E606-42AC-A33B-8302186F2C4C}"/>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B708EC5-F0E8-4F05-8868-F1994FF02647}"/>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05B97E6-7E44-4A69-B3F6-296953486C79}"/>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FB2FB5-37CF-4562-8BD9-56F422346089}"/>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D937209D-D7C0-4551-A2DA-9F0A0A1C9785}"/>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F3AE0846-EB59-477E-893F-DA48DB930B25}"/>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B7654EBF-2D18-4265-875C-AD606BD0EC2E}"/>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3455A063-FC22-461C-A696-CCAB5BC4ECAA}"/>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24ED75C0-0394-4757-8903-0E2563E76044}"/>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6BB6E041-F77D-421F-AD7C-9F5B5175EF25}"/>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ECCF32E7-C82E-41FD-B51B-F7606B5CE9A7}"/>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6AF98AA3-025A-44B9-93CB-50C34FCC28B2}"/>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9E4C22C6-DDE3-4228-A9E9-6BB5D8C67A29}"/>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350A5184-6ECB-4A2F-B800-9960FAB18DE6}"/>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11467F52-01AE-4AFA-9B65-531BA0C3FE22}"/>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C1A6D793-0D6F-4B8A-9340-5D233D4DC036}"/>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a:extLst>
            <a:ext uri="{FF2B5EF4-FFF2-40B4-BE49-F238E27FC236}">
              <a16:creationId xmlns:a16="http://schemas.microsoft.com/office/drawing/2014/main" id="{549E0D92-DCF0-4BBF-B4FE-B00F8ADCD96B}"/>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a:extLst>
            <a:ext uri="{FF2B5EF4-FFF2-40B4-BE49-F238E27FC236}">
              <a16:creationId xmlns:a16="http://schemas.microsoft.com/office/drawing/2014/main" id="{FDBFD1CE-36C5-4C38-A104-0D2AB03347EE}"/>
            </a:ext>
          </a:extLst>
        </xdr:cNvPr>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a:extLst>
            <a:ext uri="{FF2B5EF4-FFF2-40B4-BE49-F238E27FC236}">
              <a16:creationId xmlns:a16="http://schemas.microsoft.com/office/drawing/2014/main" id="{CEE7C320-2AE4-4A55-BCB4-1B45722C48F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a:extLst>
            <a:ext uri="{FF2B5EF4-FFF2-40B4-BE49-F238E27FC236}">
              <a16:creationId xmlns:a16="http://schemas.microsoft.com/office/drawing/2014/main" id="{4816A460-DDB0-47F4-A343-2602BF4910C3}"/>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a:extLst>
            <a:ext uri="{FF2B5EF4-FFF2-40B4-BE49-F238E27FC236}">
              <a16:creationId xmlns:a16="http://schemas.microsoft.com/office/drawing/2014/main" id="{2BF052F1-9F64-4879-9302-945EBF073591}"/>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a:extLst>
            <a:ext uri="{FF2B5EF4-FFF2-40B4-BE49-F238E27FC236}">
              <a16:creationId xmlns:a16="http://schemas.microsoft.com/office/drawing/2014/main" id="{AB039BA1-DBDA-4903-93D8-F2708DB91528}"/>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a:extLst>
            <a:ext uri="{FF2B5EF4-FFF2-40B4-BE49-F238E27FC236}">
              <a16:creationId xmlns:a16="http://schemas.microsoft.com/office/drawing/2014/main" id="{B3EE1714-DAB6-4E3C-9515-0001C38B1F4D}"/>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a:extLst>
            <a:ext uri="{FF2B5EF4-FFF2-40B4-BE49-F238E27FC236}">
              <a16:creationId xmlns:a16="http://schemas.microsoft.com/office/drawing/2014/main" id="{5E9CA37A-4AEE-42AF-ACD9-DF1D47D5C8F6}"/>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a:extLst>
            <a:ext uri="{FF2B5EF4-FFF2-40B4-BE49-F238E27FC236}">
              <a16:creationId xmlns:a16="http://schemas.microsoft.com/office/drawing/2014/main" id="{3731F602-EDBF-4B53-9306-8C9D0DCB8798}"/>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1" name="テキスト ボックス 50">
          <a:extLst>
            <a:ext uri="{FF2B5EF4-FFF2-40B4-BE49-F238E27FC236}">
              <a16:creationId xmlns:a16="http://schemas.microsoft.com/office/drawing/2014/main" id="{1A2F3652-9DDC-4E58-BB01-544B7AC8DB1A}"/>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7792FFB4-0483-447B-9358-7DD9D3AA2485}"/>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a:extLst>
            <a:ext uri="{FF2B5EF4-FFF2-40B4-BE49-F238E27FC236}">
              <a16:creationId xmlns:a16="http://schemas.microsoft.com/office/drawing/2014/main" id="{2FA6E685-36FB-4ECA-BACF-9949497C1842}"/>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a:extLst>
            <a:ext uri="{FF2B5EF4-FFF2-40B4-BE49-F238E27FC236}">
              <a16:creationId xmlns:a16="http://schemas.microsoft.com/office/drawing/2014/main" id="{B608491C-BD49-495F-8842-90B23BFDA8CB}"/>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139700</xdr:rowOff>
    </xdr:from>
    <xdr:to>
      <xdr:col>24</xdr:col>
      <xdr:colOff>62865</xdr:colOff>
      <xdr:row>42</xdr:row>
      <xdr:rowOff>38100</xdr:rowOff>
    </xdr:to>
    <xdr:cxnSp macro="">
      <xdr:nvCxnSpPr>
        <xdr:cNvPr id="55" name="直線コネクタ 54">
          <a:extLst>
            <a:ext uri="{FF2B5EF4-FFF2-40B4-BE49-F238E27FC236}">
              <a16:creationId xmlns:a16="http://schemas.microsoft.com/office/drawing/2014/main" id="{C195CF7D-66A1-4F9F-97D3-7ACFA85CB70F}"/>
            </a:ext>
          </a:extLst>
        </xdr:cNvPr>
        <xdr:cNvCxnSpPr/>
      </xdr:nvCxnSpPr>
      <xdr:spPr>
        <a:xfrm flipV="1">
          <a:off x="4634865" y="596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340478" cy="259045"/>
    <xdr:sp macro="" textlink="">
      <xdr:nvSpPr>
        <xdr:cNvPr id="56" name="【図書館】&#10;有形固定資産減価償却率最小値テキスト">
          <a:extLst>
            <a:ext uri="{FF2B5EF4-FFF2-40B4-BE49-F238E27FC236}">
              <a16:creationId xmlns:a16="http://schemas.microsoft.com/office/drawing/2014/main" id="{E37BACB0-BB8F-4228-844B-D6F19BD33EFF}"/>
            </a:ext>
          </a:extLst>
        </xdr:cNvPr>
        <xdr:cNvSpPr txBox="1"/>
      </xdr:nvSpPr>
      <xdr:spPr>
        <a:xfrm>
          <a:off x="4673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7" name="直線コネクタ 56">
          <a:extLst>
            <a:ext uri="{FF2B5EF4-FFF2-40B4-BE49-F238E27FC236}">
              <a16:creationId xmlns:a16="http://schemas.microsoft.com/office/drawing/2014/main" id="{478BF875-1D3F-408D-AF4D-84B7B7D2F829}"/>
            </a:ext>
          </a:extLst>
        </xdr:cNvPr>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86377</xdr:rowOff>
    </xdr:from>
    <xdr:ext cx="469744" cy="259045"/>
    <xdr:sp macro="" textlink="">
      <xdr:nvSpPr>
        <xdr:cNvPr id="58" name="【図書館】&#10;有形固定資産減価償却率最大値テキスト">
          <a:extLst>
            <a:ext uri="{FF2B5EF4-FFF2-40B4-BE49-F238E27FC236}">
              <a16:creationId xmlns:a16="http://schemas.microsoft.com/office/drawing/2014/main" id="{C29ECBDE-CE24-42C3-B597-6C7807B4D68F}"/>
            </a:ext>
          </a:extLst>
        </xdr:cNvPr>
        <xdr:cNvSpPr txBox="1"/>
      </xdr:nvSpPr>
      <xdr:spPr>
        <a:xfrm>
          <a:off x="46736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139700</xdr:rowOff>
    </xdr:from>
    <xdr:to>
      <xdr:col>24</xdr:col>
      <xdr:colOff>152400</xdr:colOff>
      <xdr:row>34</xdr:row>
      <xdr:rowOff>139700</xdr:rowOff>
    </xdr:to>
    <xdr:cxnSp macro="">
      <xdr:nvCxnSpPr>
        <xdr:cNvPr id="59" name="直線コネクタ 58">
          <a:extLst>
            <a:ext uri="{FF2B5EF4-FFF2-40B4-BE49-F238E27FC236}">
              <a16:creationId xmlns:a16="http://schemas.microsoft.com/office/drawing/2014/main" id="{9ACB2EE1-0061-4438-9EA5-83621896FAEE}"/>
            </a:ext>
          </a:extLst>
        </xdr:cNvPr>
        <xdr:cNvCxnSpPr/>
      </xdr:nvCxnSpPr>
      <xdr:spPr>
        <a:xfrm>
          <a:off x="4546600" y="59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15257</xdr:rowOff>
    </xdr:from>
    <xdr:ext cx="405111" cy="259045"/>
    <xdr:sp macro="" textlink="">
      <xdr:nvSpPr>
        <xdr:cNvPr id="60" name="【図書館】&#10;有形固定資産減価償却率平均値テキスト">
          <a:extLst>
            <a:ext uri="{FF2B5EF4-FFF2-40B4-BE49-F238E27FC236}">
              <a16:creationId xmlns:a16="http://schemas.microsoft.com/office/drawing/2014/main" id="{D7162FE8-088C-4DC5-B6ED-82CBA61D947C}"/>
            </a:ext>
          </a:extLst>
        </xdr:cNvPr>
        <xdr:cNvSpPr txBox="1"/>
      </xdr:nvSpPr>
      <xdr:spPr>
        <a:xfrm>
          <a:off x="4673600" y="653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163830</xdr:rowOff>
    </xdr:from>
    <xdr:to>
      <xdr:col>24</xdr:col>
      <xdr:colOff>114300</xdr:colOff>
      <xdr:row>39</xdr:row>
      <xdr:rowOff>93980</xdr:rowOff>
    </xdr:to>
    <xdr:sp macro="" textlink="">
      <xdr:nvSpPr>
        <xdr:cNvPr id="61" name="フローチャート: 判断 60">
          <a:extLst>
            <a:ext uri="{FF2B5EF4-FFF2-40B4-BE49-F238E27FC236}">
              <a16:creationId xmlns:a16="http://schemas.microsoft.com/office/drawing/2014/main" id="{D55CE3E1-DFE0-4303-B5D9-9A1DC5D7DD8A}"/>
            </a:ext>
          </a:extLst>
        </xdr:cNvPr>
        <xdr:cNvSpPr/>
      </xdr:nvSpPr>
      <xdr:spPr>
        <a:xfrm>
          <a:off x="4584700" y="667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146050</xdr:rowOff>
    </xdr:from>
    <xdr:to>
      <xdr:col>20</xdr:col>
      <xdr:colOff>38100</xdr:colOff>
      <xdr:row>39</xdr:row>
      <xdr:rowOff>76200</xdr:rowOff>
    </xdr:to>
    <xdr:sp macro="" textlink="">
      <xdr:nvSpPr>
        <xdr:cNvPr id="62" name="フローチャート: 判断 61">
          <a:extLst>
            <a:ext uri="{FF2B5EF4-FFF2-40B4-BE49-F238E27FC236}">
              <a16:creationId xmlns:a16="http://schemas.microsoft.com/office/drawing/2014/main" id="{FDB20466-706D-4887-876D-BD8CC5D3363A}"/>
            </a:ext>
          </a:extLst>
        </xdr:cNvPr>
        <xdr:cNvSpPr/>
      </xdr:nvSpPr>
      <xdr:spPr>
        <a:xfrm>
          <a:off x="3746500" y="666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156210</xdr:rowOff>
    </xdr:from>
    <xdr:to>
      <xdr:col>15</xdr:col>
      <xdr:colOff>101600</xdr:colOff>
      <xdr:row>39</xdr:row>
      <xdr:rowOff>86360</xdr:rowOff>
    </xdr:to>
    <xdr:sp macro="" textlink="">
      <xdr:nvSpPr>
        <xdr:cNvPr id="63" name="フローチャート: 判断 62">
          <a:extLst>
            <a:ext uri="{FF2B5EF4-FFF2-40B4-BE49-F238E27FC236}">
              <a16:creationId xmlns:a16="http://schemas.microsoft.com/office/drawing/2014/main" id="{747D2669-9590-4814-927A-8C969050A926}"/>
            </a:ext>
          </a:extLst>
        </xdr:cNvPr>
        <xdr:cNvSpPr/>
      </xdr:nvSpPr>
      <xdr:spPr>
        <a:xfrm>
          <a:off x="2857500" y="667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107950</xdr:rowOff>
    </xdr:from>
    <xdr:to>
      <xdr:col>10</xdr:col>
      <xdr:colOff>165100</xdr:colOff>
      <xdr:row>39</xdr:row>
      <xdr:rowOff>38100</xdr:rowOff>
    </xdr:to>
    <xdr:sp macro="" textlink="">
      <xdr:nvSpPr>
        <xdr:cNvPr id="64" name="フローチャート: 判断 63">
          <a:extLst>
            <a:ext uri="{FF2B5EF4-FFF2-40B4-BE49-F238E27FC236}">
              <a16:creationId xmlns:a16="http://schemas.microsoft.com/office/drawing/2014/main" id="{C5F1B1D4-41CB-42F2-95FB-E85AF46E01AE}"/>
            </a:ext>
          </a:extLst>
        </xdr:cNvPr>
        <xdr:cNvSpPr/>
      </xdr:nvSpPr>
      <xdr:spPr>
        <a:xfrm>
          <a:off x="1968500" y="6623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a:extLst>
            <a:ext uri="{FF2B5EF4-FFF2-40B4-BE49-F238E27FC236}">
              <a16:creationId xmlns:a16="http://schemas.microsoft.com/office/drawing/2014/main" id="{F9ADE61C-B2F2-4894-BFD5-ABC71F6913CC}"/>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893609C3-429C-4B42-89C9-8C26E66BA531}"/>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B548B5CC-1899-4576-9618-B8007A4DAC76}"/>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AD1979EA-A9A3-45C7-9CE2-A1300C891C27}"/>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EF732330-45E3-4053-80E3-73C01FE9D925}"/>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71120</xdr:rowOff>
    </xdr:from>
    <xdr:to>
      <xdr:col>24</xdr:col>
      <xdr:colOff>114300</xdr:colOff>
      <xdr:row>40</xdr:row>
      <xdr:rowOff>1270</xdr:rowOff>
    </xdr:to>
    <xdr:sp macro="" textlink="">
      <xdr:nvSpPr>
        <xdr:cNvPr id="70" name="楕円 69">
          <a:extLst>
            <a:ext uri="{FF2B5EF4-FFF2-40B4-BE49-F238E27FC236}">
              <a16:creationId xmlns:a16="http://schemas.microsoft.com/office/drawing/2014/main" id="{0CF8787F-FF9E-45BE-8500-9010C608A156}"/>
            </a:ext>
          </a:extLst>
        </xdr:cNvPr>
        <xdr:cNvSpPr/>
      </xdr:nvSpPr>
      <xdr:spPr>
        <a:xfrm>
          <a:off x="4584700" y="675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49547</xdr:rowOff>
    </xdr:from>
    <xdr:ext cx="405111" cy="259045"/>
    <xdr:sp macro="" textlink="">
      <xdr:nvSpPr>
        <xdr:cNvPr id="71" name="【図書館】&#10;有形固定資産減価償却率該当値テキスト">
          <a:extLst>
            <a:ext uri="{FF2B5EF4-FFF2-40B4-BE49-F238E27FC236}">
              <a16:creationId xmlns:a16="http://schemas.microsoft.com/office/drawing/2014/main" id="{CE9F602A-BA31-4EEC-9225-79F9F54DA20C}"/>
            </a:ext>
          </a:extLst>
        </xdr:cNvPr>
        <xdr:cNvSpPr txBox="1"/>
      </xdr:nvSpPr>
      <xdr:spPr>
        <a:xfrm>
          <a:off x="4673600" y="673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93980</xdr:rowOff>
    </xdr:from>
    <xdr:to>
      <xdr:col>20</xdr:col>
      <xdr:colOff>38100</xdr:colOff>
      <xdr:row>40</xdr:row>
      <xdr:rowOff>24130</xdr:rowOff>
    </xdr:to>
    <xdr:sp macro="" textlink="">
      <xdr:nvSpPr>
        <xdr:cNvPr id="72" name="楕円 71">
          <a:extLst>
            <a:ext uri="{FF2B5EF4-FFF2-40B4-BE49-F238E27FC236}">
              <a16:creationId xmlns:a16="http://schemas.microsoft.com/office/drawing/2014/main" id="{F662F570-865B-419A-8F04-929ADD1843AE}"/>
            </a:ext>
          </a:extLst>
        </xdr:cNvPr>
        <xdr:cNvSpPr/>
      </xdr:nvSpPr>
      <xdr:spPr>
        <a:xfrm>
          <a:off x="3746500" y="678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121920</xdr:rowOff>
    </xdr:from>
    <xdr:to>
      <xdr:col>24</xdr:col>
      <xdr:colOff>63500</xdr:colOff>
      <xdr:row>39</xdr:row>
      <xdr:rowOff>144780</xdr:rowOff>
    </xdr:to>
    <xdr:cxnSp macro="">
      <xdr:nvCxnSpPr>
        <xdr:cNvPr id="73" name="直線コネクタ 72">
          <a:extLst>
            <a:ext uri="{FF2B5EF4-FFF2-40B4-BE49-F238E27FC236}">
              <a16:creationId xmlns:a16="http://schemas.microsoft.com/office/drawing/2014/main" id="{EB9923AA-6CCB-45E1-9749-9D525165D342}"/>
            </a:ext>
          </a:extLst>
        </xdr:cNvPr>
        <xdr:cNvCxnSpPr/>
      </xdr:nvCxnSpPr>
      <xdr:spPr>
        <a:xfrm flipV="1">
          <a:off x="3797300" y="680847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119380</xdr:rowOff>
    </xdr:from>
    <xdr:to>
      <xdr:col>15</xdr:col>
      <xdr:colOff>101600</xdr:colOff>
      <xdr:row>40</xdr:row>
      <xdr:rowOff>49530</xdr:rowOff>
    </xdr:to>
    <xdr:sp macro="" textlink="">
      <xdr:nvSpPr>
        <xdr:cNvPr id="74" name="楕円 73">
          <a:extLst>
            <a:ext uri="{FF2B5EF4-FFF2-40B4-BE49-F238E27FC236}">
              <a16:creationId xmlns:a16="http://schemas.microsoft.com/office/drawing/2014/main" id="{E98F3971-AE47-4010-97F7-C1023D47B200}"/>
            </a:ext>
          </a:extLst>
        </xdr:cNvPr>
        <xdr:cNvSpPr/>
      </xdr:nvSpPr>
      <xdr:spPr>
        <a:xfrm>
          <a:off x="2857500" y="680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144780</xdr:rowOff>
    </xdr:from>
    <xdr:to>
      <xdr:col>19</xdr:col>
      <xdr:colOff>177800</xdr:colOff>
      <xdr:row>39</xdr:row>
      <xdr:rowOff>170180</xdr:rowOff>
    </xdr:to>
    <xdr:cxnSp macro="">
      <xdr:nvCxnSpPr>
        <xdr:cNvPr id="75" name="直線コネクタ 74">
          <a:extLst>
            <a:ext uri="{FF2B5EF4-FFF2-40B4-BE49-F238E27FC236}">
              <a16:creationId xmlns:a16="http://schemas.microsoft.com/office/drawing/2014/main" id="{67CFC628-33BB-4250-AB2D-6D1C7982BC6E}"/>
            </a:ext>
          </a:extLst>
        </xdr:cNvPr>
        <xdr:cNvCxnSpPr/>
      </xdr:nvCxnSpPr>
      <xdr:spPr>
        <a:xfrm flipV="1">
          <a:off x="2908300" y="683133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140970</xdr:rowOff>
    </xdr:from>
    <xdr:to>
      <xdr:col>10</xdr:col>
      <xdr:colOff>165100</xdr:colOff>
      <xdr:row>40</xdr:row>
      <xdr:rowOff>71120</xdr:rowOff>
    </xdr:to>
    <xdr:sp macro="" textlink="">
      <xdr:nvSpPr>
        <xdr:cNvPr id="76" name="楕円 75">
          <a:extLst>
            <a:ext uri="{FF2B5EF4-FFF2-40B4-BE49-F238E27FC236}">
              <a16:creationId xmlns:a16="http://schemas.microsoft.com/office/drawing/2014/main" id="{9730D166-ACC0-4A94-B651-BBAA3787146C}"/>
            </a:ext>
          </a:extLst>
        </xdr:cNvPr>
        <xdr:cNvSpPr/>
      </xdr:nvSpPr>
      <xdr:spPr>
        <a:xfrm>
          <a:off x="1968500" y="682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170180</xdr:rowOff>
    </xdr:from>
    <xdr:to>
      <xdr:col>15</xdr:col>
      <xdr:colOff>50800</xdr:colOff>
      <xdr:row>40</xdr:row>
      <xdr:rowOff>20320</xdr:rowOff>
    </xdr:to>
    <xdr:cxnSp macro="">
      <xdr:nvCxnSpPr>
        <xdr:cNvPr id="77" name="直線コネクタ 76">
          <a:extLst>
            <a:ext uri="{FF2B5EF4-FFF2-40B4-BE49-F238E27FC236}">
              <a16:creationId xmlns:a16="http://schemas.microsoft.com/office/drawing/2014/main" id="{84E47640-42A2-4357-A90A-0A58EF49CD13}"/>
            </a:ext>
          </a:extLst>
        </xdr:cNvPr>
        <xdr:cNvCxnSpPr/>
      </xdr:nvCxnSpPr>
      <xdr:spPr>
        <a:xfrm flipV="1">
          <a:off x="2019300" y="6856730"/>
          <a:ext cx="889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92727</xdr:rowOff>
    </xdr:from>
    <xdr:ext cx="405111" cy="259045"/>
    <xdr:sp macro="" textlink="">
      <xdr:nvSpPr>
        <xdr:cNvPr id="78" name="n_1aveValue【図書館】&#10;有形固定資産減価償却率">
          <a:extLst>
            <a:ext uri="{FF2B5EF4-FFF2-40B4-BE49-F238E27FC236}">
              <a16:creationId xmlns:a16="http://schemas.microsoft.com/office/drawing/2014/main" id="{D6AC0C12-EFFC-47C4-9E2C-421CA32B8BF0}"/>
            </a:ext>
          </a:extLst>
        </xdr:cNvPr>
        <xdr:cNvSpPr txBox="1"/>
      </xdr:nvSpPr>
      <xdr:spPr>
        <a:xfrm>
          <a:off x="3582044" y="6436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102887</xdr:rowOff>
    </xdr:from>
    <xdr:ext cx="405111" cy="259045"/>
    <xdr:sp macro="" textlink="">
      <xdr:nvSpPr>
        <xdr:cNvPr id="79" name="n_2aveValue【図書館】&#10;有形固定資産減価償却率">
          <a:extLst>
            <a:ext uri="{FF2B5EF4-FFF2-40B4-BE49-F238E27FC236}">
              <a16:creationId xmlns:a16="http://schemas.microsoft.com/office/drawing/2014/main" id="{4C715F7B-66CB-4630-860A-75244989F527}"/>
            </a:ext>
          </a:extLst>
        </xdr:cNvPr>
        <xdr:cNvSpPr txBox="1"/>
      </xdr:nvSpPr>
      <xdr:spPr>
        <a:xfrm>
          <a:off x="2705744"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54627</xdr:rowOff>
    </xdr:from>
    <xdr:ext cx="405111" cy="259045"/>
    <xdr:sp macro="" textlink="">
      <xdr:nvSpPr>
        <xdr:cNvPr id="80" name="n_3aveValue【図書館】&#10;有形固定資産減価償却率">
          <a:extLst>
            <a:ext uri="{FF2B5EF4-FFF2-40B4-BE49-F238E27FC236}">
              <a16:creationId xmlns:a16="http://schemas.microsoft.com/office/drawing/2014/main" id="{D140D7B0-ACD4-41AA-9528-AABAE1884326}"/>
            </a:ext>
          </a:extLst>
        </xdr:cNvPr>
        <xdr:cNvSpPr txBox="1"/>
      </xdr:nvSpPr>
      <xdr:spPr>
        <a:xfrm>
          <a:off x="1816744" y="6398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15257</xdr:rowOff>
    </xdr:from>
    <xdr:ext cx="405111" cy="259045"/>
    <xdr:sp macro="" textlink="">
      <xdr:nvSpPr>
        <xdr:cNvPr id="81" name="n_1mainValue【図書館】&#10;有形固定資産減価償却率">
          <a:extLst>
            <a:ext uri="{FF2B5EF4-FFF2-40B4-BE49-F238E27FC236}">
              <a16:creationId xmlns:a16="http://schemas.microsoft.com/office/drawing/2014/main" id="{C2659CAC-F997-4B74-BCA0-1030BE1BD1F7}"/>
            </a:ext>
          </a:extLst>
        </xdr:cNvPr>
        <xdr:cNvSpPr txBox="1"/>
      </xdr:nvSpPr>
      <xdr:spPr>
        <a:xfrm>
          <a:off x="3582044" y="687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40657</xdr:rowOff>
    </xdr:from>
    <xdr:ext cx="405111" cy="259045"/>
    <xdr:sp macro="" textlink="">
      <xdr:nvSpPr>
        <xdr:cNvPr id="82" name="n_2mainValue【図書館】&#10;有形固定資産減価償却率">
          <a:extLst>
            <a:ext uri="{FF2B5EF4-FFF2-40B4-BE49-F238E27FC236}">
              <a16:creationId xmlns:a16="http://schemas.microsoft.com/office/drawing/2014/main" id="{F7FCABA8-CC74-46A6-97D1-A3B4FFF1BDB6}"/>
            </a:ext>
          </a:extLst>
        </xdr:cNvPr>
        <xdr:cNvSpPr txBox="1"/>
      </xdr:nvSpPr>
      <xdr:spPr>
        <a:xfrm>
          <a:off x="2705744" y="6898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62247</xdr:rowOff>
    </xdr:from>
    <xdr:ext cx="405111" cy="259045"/>
    <xdr:sp macro="" textlink="">
      <xdr:nvSpPr>
        <xdr:cNvPr id="83" name="n_3mainValue【図書館】&#10;有形固定資産減価償却率">
          <a:extLst>
            <a:ext uri="{FF2B5EF4-FFF2-40B4-BE49-F238E27FC236}">
              <a16:creationId xmlns:a16="http://schemas.microsoft.com/office/drawing/2014/main" id="{96C7F7C2-B57B-40BA-A9D7-8FA372B2FD77}"/>
            </a:ext>
          </a:extLst>
        </xdr:cNvPr>
        <xdr:cNvSpPr txBox="1"/>
      </xdr:nvSpPr>
      <xdr:spPr>
        <a:xfrm>
          <a:off x="1816744" y="6920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4" name="正方形/長方形 83">
          <a:extLst>
            <a:ext uri="{FF2B5EF4-FFF2-40B4-BE49-F238E27FC236}">
              <a16:creationId xmlns:a16="http://schemas.microsoft.com/office/drawing/2014/main" id="{EE38F3F6-FD59-4184-B4C2-BF3466549F05}"/>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5" name="正方形/長方形 84">
          <a:extLst>
            <a:ext uri="{FF2B5EF4-FFF2-40B4-BE49-F238E27FC236}">
              <a16:creationId xmlns:a16="http://schemas.microsoft.com/office/drawing/2014/main" id="{9B0F444A-4BAB-4EC3-BBC0-E27C2017A86E}"/>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6" name="正方形/長方形 85">
          <a:extLst>
            <a:ext uri="{FF2B5EF4-FFF2-40B4-BE49-F238E27FC236}">
              <a16:creationId xmlns:a16="http://schemas.microsoft.com/office/drawing/2014/main" id="{2649EE81-28D5-4E13-A5CA-8808F76825A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7" name="正方形/長方形 86">
          <a:extLst>
            <a:ext uri="{FF2B5EF4-FFF2-40B4-BE49-F238E27FC236}">
              <a16:creationId xmlns:a16="http://schemas.microsoft.com/office/drawing/2014/main" id="{9E1144EF-D502-40C8-80D2-0166544688C3}"/>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8" name="正方形/長方形 87">
          <a:extLst>
            <a:ext uri="{FF2B5EF4-FFF2-40B4-BE49-F238E27FC236}">
              <a16:creationId xmlns:a16="http://schemas.microsoft.com/office/drawing/2014/main" id="{0A8AD076-4CD8-4C8E-81DE-59A2892BE305}"/>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9" name="正方形/長方形 88">
          <a:extLst>
            <a:ext uri="{FF2B5EF4-FFF2-40B4-BE49-F238E27FC236}">
              <a16:creationId xmlns:a16="http://schemas.microsoft.com/office/drawing/2014/main" id="{A7A07DFA-4563-4C16-AB6D-1215F7F1C7B2}"/>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0" name="正方形/長方形 89">
          <a:extLst>
            <a:ext uri="{FF2B5EF4-FFF2-40B4-BE49-F238E27FC236}">
              <a16:creationId xmlns:a16="http://schemas.microsoft.com/office/drawing/2014/main" id="{0BD3C048-3DE4-4A9C-9EA4-9A35F13B679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1" name="正方形/長方形 90">
          <a:extLst>
            <a:ext uri="{FF2B5EF4-FFF2-40B4-BE49-F238E27FC236}">
              <a16:creationId xmlns:a16="http://schemas.microsoft.com/office/drawing/2014/main" id="{F4C054A9-50BB-4CC1-89CE-94C84A5DBA63}"/>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2" name="テキスト ボックス 91">
          <a:extLst>
            <a:ext uri="{FF2B5EF4-FFF2-40B4-BE49-F238E27FC236}">
              <a16:creationId xmlns:a16="http://schemas.microsoft.com/office/drawing/2014/main" id="{C216236B-BC0A-428F-8825-4D595A35B2DD}"/>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3" name="直線コネクタ 92">
          <a:extLst>
            <a:ext uri="{FF2B5EF4-FFF2-40B4-BE49-F238E27FC236}">
              <a16:creationId xmlns:a16="http://schemas.microsoft.com/office/drawing/2014/main" id="{0F7233C9-EDA7-4A5C-9407-E57ED5A4EDB4}"/>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4" name="直線コネクタ 93">
          <a:extLst>
            <a:ext uri="{FF2B5EF4-FFF2-40B4-BE49-F238E27FC236}">
              <a16:creationId xmlns:a16="http://schemas.microsoft.com/office/drawing/2014/main" id="{BE331F6A-07D0-4944-8C4B-5C7530E66080}"/>
            </a:ext>
          </a:extLst>
        </xdr:cNvPr>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95" name="テキスト ボックス 94">
          <a:extLst>
            <a:ext uri="{FF2B5EF4-FFF2-40B4-BE49-F238E27FC236}">
              <a16:creationId xmlns:a16="http://schemas.microsoft.com/office/drawing/2014/main" id="{ACD8B6B0-C4C3-4AF1-8F31-286E910B6FEE}"/>
            </a:ext>
          </a:extLst>
        </xdr:cNvPr>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a:extLst>
            <a:ext uri="{FF2B5EF4-FFF2-40B4-BE49-F238E27FC236}">
              <a16:creationId xmlns:a16="http://schemas.microsoft.com/office/drawing/2014/main" id="{CF88502C-799C-48F0-95BE-61A5B5C39069}"/>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7" name="テキスト ボックス 96">
          <a:extLst>
            <a:ext uri="{FF2B5EF4-FFF2-40B4-BE49-F238E27FC236}">
              <a16:creationId xmlns:a16="http://schemas.microsoft.com/office/drawing/2014/main" id="{F55BD7C5-808A-49C7-A390-CCD7073F6798}"/>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98" name="直線コネクタ 97">
          <a:extLst>
            <a:ext uri="{FF2B5EF4-FFF2-40B4-BE49-F238E27FC236}">
              <a16:creationId xmlns:a16="http://schemas.microsoft.com/office/drawing/2014/main" id="{42742C8B-CD04-4719-9960-7C2AE01E4086}"/>
            </a:ext>
          </a:extLst>
        </xdr:cNvPr>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99" name="テキスト ボックス 98">
          <a:extLst>
            <a:ext uri="{FF2B5EF4-FFF2-40B4-BE49-F238E27FC236}">
              <a16:creationId xmlns:a16="http://schemas.microsoft.com/office/drawing/2014/main" id="{44E9F0D2-6F1A-4809-8293-F9C567B60739}"/>
            </a:ext>
          </a:extLst>
        </xdr:cNvPr>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a:extLst>
            <a:ext uri="{FF2B5EF4-FFF2-40B4-BE49-F238E27FC236}">
              <a16:creationId xmlns:a16="http://schemas.microsoft.com/office/drawing/2014/main" id="{A5B64043-C730-4641-B36A-A79EDAC84472}"/>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1" name="テキスト ボックス 100">
          <a:extLst>
            <a:ext uri="{FF2B5EF4-FFF2-40B4-BE49-F238E27FC236}">
              <a16:creationId xmlns:a16="http://schemas.microsoft.com/office/drawing/2014/main" id="{94D5E0CB-1685-4D25-BED6-02BA5A915064}"/>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図書館】&#10;一人当たり面積グラフ枠">
          <a:extLst>
            <a:ext uri="{FF2B5EF4-FFF2-40B4-BE49-F238E27FC236}">
              <a16:creationId xmlns:a16="http://schemas.microsoft.com/office/drawing/2014/main" id="{A97452D8-76B2-4FD5-B18B-43D9AC6EFC8E}"/>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167640</xdr:rowOff>
    </xdr:from>
    <xdr:to>
      <xdr:col>54</xdr:col>
      <xdr:colOff>189865</xdr:colOff>
      <xdr:row>40</xdr:row>
      <xdr:rowOff>133350</xdr:rowOff>
    </xdr:to>
    <xdr:cxnSp macro="">
      <xdr:nvCxnSpPr>
        <xdr:cNvPr id="103" name="直線コネクタ 102">
          <a:extLst>
            <a:ext uri="{FF2B5EF4-FFF2-40B4-BE49-F238E27FC236}">
              <a16:creationId xmlns:a16="http://schemas.microsoft.com/office/drawing/2014/main" id="{E315BE71-BD93-4B24-AE9E-BA9276FCD710}"/>
            </a:ext>
          </a:extLst>
        </xdr:cNvPr>
        <xdr:cNvCxnSpPr/>
      </xdr:nvCxnSpPr>
      <xdr:spPr>
        <a:xfrm flipV="1">
          <a:off x="10476865" y="582549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137177</xdr:rowOff>
    </xdr:from>
    <xdr:ext cx="469744" cy="259045"/>
    <xdr:sp macro="" textlink="">
      <xdr:nvSpPr>
        <xdr:cNvPr id="104" name="【図書館】&#10;一人当たり面積最小値テキスト">
          <a:extLst>
            <a:ext uri="{FF2B5EF4-FFF2-40B4-BE49-F238E27FC236}">
              <a16:creationId xmlns:a16="http://schemas.microsoft.com/office/drawing/2014/main" id="{B9ECF0AC-1925-4586-8380-37079449F483}"/>
            </a:ext>
          </a:extLst>
        </xdr:cNvPr>
        <xdr:cNvSpPr txBox="1"/>
      </xdr:nvSpPr>
      <xdr:spPr>
        <a:xfrm>
          <a:off x="10515600" y="699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133350</xdr:rowOff>
    </xdr:from>
    <xdr:to>
      <xdr:col>55</xdr:col>
      <xdr:colOff>88900</xdr:colOff>
      <xdr:row>40</xdr:row>
      <xdr:rowOff>133350</xdr:rowOff>
    </xdr:to>
    <xdr:cxnSp macro="">
      <xdr:nvCxnSpPr>
        <xdr:cNvPr id="105" name="直線コネクタ 104">
          <a:extLst>
            <a:ext uri="{FF2B5EF4-FFF2-40B4-BE49-F238E27FC236}">
              <a16:creationId xmlns:a16="http://schemas.microsoft.com/office/drawing/2014/main" id="{F892E0E5-E422-46E6-9BC4-D1CC94EF0DE0}"/>
            </a:ext>
          </a:extLst>
        </xdr:cNvPr>
        <xdr:cNvCxnSpPr/>
      </xdr:nvCxnSpPr>
      <xdr:spPr>
        <a:xfrm>
          <a:off x="10388600" y="699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114317</xdr:rowOff>
    </xdr:from>
    <xdr:ext cx="469744" cy="259045"/>
    <xdr:sp macro="" textlink="">
      <xdr:nvSpPr>
        <xdr:cNvPr id="106" name="【図書館】&#10;一人当たり面積最大値テキスト">
          <a:extLst>
            <a:ext uri="{FF2B5EF4-FFF2-40B4-BE49-F238E27FC236}">
              <a16:creationId xmlns:a16="http://schemas.microsoft.com/office/drawing/2014/main" id="{FC063C7B-7A85-408F-B600-4BE49E59C6DA}"/>
            </a:ext>
          </a:extLst>
        </xdr:cNvPr>
        <xdr:cNvSpPr txBox="1"/>
      </xdr:nvSpPr>
      <xdr:spPr>
        <a:xfrm>
          <a:off x="10515600" y="560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167640</xdr:rowOff>
    </xdr:from>
    <xdr:to>
      <xdr:col>55</xdr:col>
      <xdr:colOff>88900</xdr:colOff>
      <xdr:row>33</xdr:row>
      <xdr:rowOff>167640</xdr:rowOff>
    </xdr:to>
    <xdr:cxnSp macro="">
      <xdr:nvCxnSpPr>
        <xdr:cNvPr id="107" name="直線コネクタ 106">
          <a:extLst>
            <a:ext uri="{FF2B5EF4-FFF2-40B4-BE49-F238E27FC236}">
              <a16:creationId xmlns:a16="http://schemas.microsoft.com/office/drawing/2014/main" id="{190CB8E2-6682-421E-A6BF-3FC33B1C408E}"/>
            </a:ext>
          </a:extLst>
        </xdr:cNvPr>
        <xdr:cNvCxnSpPr/>
      </xdr:nvCxnSpPr>
      <xdr:spPr>
        <a:xfrm>
          <a:off x="10388600" y="582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106697</xdr:rowOff>
    </xdr:from>
    <xdr:ext cx="469744" cy="259045"/>
    <xdr:sp macro="" textlink="">
      <xdr:nvSpPr>
        <xdr:cNvPr id="108" name="【図書館】&#10;一人当たり面積平均値テキスト">
          <a:extLst>
            <a:ext uri="{FF2B5EF4-FFF2-40B4-BE49-F238E27FC236}">
              <a16:creationId xmlns:a16="http://schemas.microsoft.com/office/drawing/2014/main" id="{5F04D169-29BB-497C-A148-E85ADB501FCE}"/>
            </a:ext>
          </a:extLst>
        </xdr:cNvPr>
        <xdr:cNvSpPr txBox="1"/>
      </xdr:nvSpPr>
      <xdr:spPr>
        <a:xfrm>
          <a:off x="10515600" y="66217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128270</xdr:rowOff>
    </xdr:from>
    <xdr:to>
      <xdr:col>55</xdr:col>
      <xdr:colOff>50800</xdr:colOff>
      <xdr:row>39</xdr:row>
      <xdr:rowOff>58420</xdr:rowOff>
    </xdr:to>
    <xdr:sp macro="" textlink="">
      <xdr:nvSpPr>
        <xdr:cNvPr id="109" name="フローチャート: 判断 108">
          <a:extLst>
            <a:ext uri="{FF2B5EF4-FFF2-40B4-BE49-F238E27FC236}">
              <a16:creationId xmlns:a16="http://schemas.microsoft.com/office/drawing/2014/main" id="{6D390EA0-B3B5-486C-B39C-E4C9B58B0EAB}"/>
            </a:ext>
          </a:extLst>
        </xdr:cNvPr>
        <xdr:cNvSpPr/>
      </xdr:nvSpPr>
      <xdr:spPr>
        <a:xfrm>
          <a:off x="104267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139700</xdr:rowOff>
    </xdr:from>
    <xdr:to>
      <xdr:col>50</xdr:col>
      <xdr:colOff>165100</xdr:colOff>
      <xdr:row>39</xdr:row>
      <xdr:rowOff>69850</xdr:rowOff>
    </xdr:to>
    <xdr:sp macro="" textlink="">
      <xdr:nvSpPr>
        <xdr:cNvPr id="110" name="フローチャート: 判断 109">
          <a:extLst>
            <a:ext uri="{FF2B5EF4-FFF2-40B4-BE49-F238E27FC236}">
              <a16:creationId xmlns:a16="http://schemas.microsoft.com/office/drawing/2014/main" id="{8DB5DE52-1EF7-439F-BBF0-06538B7222B5}"/>
            </a:ext>
          </a:extLst>
        </xdr:cNvPr>
        <xdr:cNvSpPr/>
      </xdr:nvSpPr>
      <xdr:spPr>
        <a:xfrm>
          <a:off x="9588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145415</xdr:rowOff>
    </xdr:from>
    <xdr:to>
      <xdr:col>46</xdr:col>
      <xdr:colOff>38100</xdr:colOff>
      <xdr:row>39</xdr:row>
      <xdr:rowOff>75565</xdr:rowOff>
    </xdr:to>
    <xdr:sp macro="" textlink="">
      <xdr:nvSpPr>
        <xdr:cNvPr id="111" name="フローチャート: 判断 110">
          <a:extLst>
            <a:ext uri="{FF2B5EF4-FFF2-40B4-BE49-F238E27FC236}">
              <a16:creationId xmlns:a16="http://schemas.microsoft.com/office/drawing/2014/main" id="{9C5A924F-DE84-463D-BAAB-D1741C5B0F97}"/>
            </a:ext>
          </a:extLst>
        </xdr:cNvPr>
        <xdr:cNvSpPr/>
      </xdr:nvSpPr>
      <xdr:spPr>
        <a:xfrm>
          <a:off x="8699500" y="66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162560</xdr:rowOff>
    </xdr:from>
    <xdr:to>
      <xdr:col>41</xdr:col>
      <xdr:colOff>101600</xdr:colOff>
      <xdr:row>39</xdr:row>
      <xdr:rowOff>92710</xdr:rowOff>
    </xdr:to>
    <xdr:sp macro="" textlink="">
      <xdr:nvSpPr>
        <xdr:cNvPr id="112" name="フローチャート: 判断 111">
          <a:extLst>
            <a:ext uri="{FF2B5EF4-FFF2-40B4-BE49-F238E27FC236}">
              <a16:creationId xmlns:a16="http://schemas.microsoft.com/office/drawing/2014/main" id="{A9EA8EBB-2174-4B23-8326-8F31F8504A5A}"/>
            </a:ext>
          </a:extLst>
        </xdr:cNvPr>
        <xdr:cNvSpPr/>
      </xdr:nvSpPr>
      <xdr:spPr>
        <a:xfrm>
          <a:off x="7810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8ECA5CF9-ABF0-4CB9-B840-1F4E10635B79}"/>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9CFAAF51-5CE3-4D05-8B0F-86B3D1135666}"/>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AFD48D1B-C850-4391-B9FD-ADD224823E94}"/>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1F98FDA0-EBEB-45A2-B97B-5A600BB66F4B}"/>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D922F6EB-EAAB-435F-8554-987263A78ADC}"/>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65405</xdr:rowOff>
    </xdr:from>
    <xdr:to>
      <xdr:col>55</xdr:col>
      <xdr:colOff>50800</xdr:colOff>
      <xdr:row>37</xdr:row>
      <xdr:rowOff>167005</xdr:rowOff>
    </xdr:to>
    <xdr:sp macro="" textlink="">
      <xdr:nvSpPr>
        <xdr:cNvPr id="118" name="楕円 117">
          <a:extLst>
            <a:ext uri="{FF2B5EF4-FFF2-40B4-BE49-F238E27FC236}">
              <a16:creationId xmlns:a16="http://schemas.microsoft.com/office/drawing/2014/main" id="{E413CDBD-1AAF-4880-890F-8DB7CC90A0FE}"/>
            </a:ext>
          </a:extLst>
        </xdr:cNvPr>
        <xdr:cNvSpPr/>
      </xdr:nvSpPr>
      <xdr:spPr>
        <a:xfrm>
          <a:off x="10426700" y="640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88282</xdr:rowOff>
    </xdr:from>
    <xdr:ext cx="469744" cy="259045"/>
    <xdr:sp macro="" textlink="">
      <xdr:nvSpPr>
        <xdr:cNvPr id="119" name="【図書館】&#10;一人当たり面積該当値テキスト">
          <a:extLst>
            <a:ext uri="{FF2B5EF4-FFF2-40B4-BE49-F238E27FC236}">
              <a16:creationId xmlns:a16="http://schemas.microsoft.com/office/drawing/2014/main" id="{100E7094-BB0E-484C-A161-FDF0251B828C}"/>
            </a:ext>
          </a:extLst>
        </xdr:cNvPr>
        <xdr:cNvSpPr txBox="1"/>
      </xdr:nvSpPr>
      <xdr:spPr>
        <a:xfrm>
          <a:off x="10515600" y="6260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76835</xdr:rowOff>
    </xdr:from>
    <xdr:to>
      <xdr:col>50</xdr:col>
      <xdr:colOff>165100</xdr:colOff>
      <xdr:row>38</xdr:row>
      <xdr:rowOff>6985</xdr:rowOff>
    </xdr:to>
    <xdr:sp macro="" textlink="">
      <xdr:nvSpPr>
        <xdr:cNvPr id="120" name="楕円 119">
          <a:extLst>
            <a:ext uri="{FF2B5EF4-FFF2-40B4-BE49-F238E27FC236}">
              <a16:creationId xmlns:a16="http://schemas.microsoft.com/office/drawing/2014/main" id="{9D1409AB-E297-4DFB-A8B3-A5A9E458A4F2}"/>
            </a:ext>
          </a:extLst>
        </xdr:cNvPr>
        <xdr:cNvSpPr/>
      </xdr:nvSpPr>
      <xdr:spPr>
        <a:xfrm>
          <a:off x="9588500" y="642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116205</xdr:rowOff>
    </xdr:from>
    <xdr:to>
      <xdr:col>55</xdr:col>
      <xdr:colOff>0</xdr:colOff>
      <xdr:row>37</xdr:row>
      <xdr:rowOff>127635</xdr:rowOff>
    </xdr:to>
    <xdr:cxnSp macro="">
      <xdr:nvCxnSpPr>
        <xdr:cNvPr id="121" name="直線コネクタ 120">
          <a:extLst>
            <a:ext uri="{FF2B5EF4-FFF2-40B4-BE49-F238E27FC236}">
              <a16:creationId xmlns:a16="http://schemas.microsoft.com/office/drawing/2014/main" id="{6EABDE77-7C27-42D3-AAFD-8DC9E6452093}"/>
            </a:ext>
          </a:extLst>
        </xdr:cNvPr>
        <xdr:cNvCxnSpPr/>
      </xdr:nvCxnSpPr>
      <xdr:spPr>
        <a:xfrm flipV="1">
          <a:off x="9639300" y="645985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88265</xdr:rowOff>
    </xdr:from>
    <xdr:to>
      <xdr:col>46</xdr:col>
      <xdr:colOff>38100</xdr:colOff>
      <xdr:row>38</xdr:row>
      <xdr:rowOff>18415</xdr:rowOff>
    </xdr:to>
    <xdr:sp macro="" textlink="">
      <xdr:nvSpPr>
        <xdr:cNvPr id="122" name="楕円 121">
          <a:extLst>
            <a:ext uri="{FF2B5EF4-FFF2-40B4-BE49-F238E27FC236}">
              <a16:creationId xmlns:a16="http://schemas.microsoft.com/office/drawing/2014/main" id="{144BCBC0-8E38-4F30-A497-CAB939286D21}"/>
            </a:ext>
          </a:extLst>
        </xdr:cNvPr>
        <xdr:cNvSpPr/>
      </xdr:nvSpPr>
      <xdr:spPr>
        <a:xfrm>
          <a:off x="8699500" y="643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127635</xdr:rowOff>
    </xdr:from>
    <xdr:to>
      <xdr:col>50</xdr:col>
      <xdr:colOff>114300</xdr:colOff>
      <xdr:row>37</xdr:row>
      <xdr:rowOff>139065</xdr:rowOff>
    </xdr:to>
    <xdr:cxnSp macro="">
      <xdr:nvCxnSpPr>
        <xdr:cNvPr id="123" name="直線コネクタ 122">
          <a:extLst>
            <a:ext uri="{FF2B5EF4-FFF2-40B4-BE49-F238E27FC236}">
              <a16:creationId xmlns:a16="http://schemas.microsoft.com/office/drawing/2014/main" id="{9D4D27C3-CD55-46E9-9E54-1E966712E86A}"/>
            </a:ext>
          </a:extLst>
        </xdr:cNvPr>
        <xdr:cNvCxnSpPr/>
      </xdr:nvCxnSpPr>
      <xdr:spPr>
        <a:xfrm flipV="1">
          <a:off x="8750300" y="647128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99695</xdr:rowOff>
    </xdr:from>
    <xdr:to>
      <xdr:col>41</xdr:col>
      <xdr:colOff>101600</xdr:colOff>
      <xdr:row>38</xdr:row>
      <xdr:rowOff>29845</xdr:rowOff>
    </xdr:to>
    <xdr:sp macro="" textlink="">
      <xdr:nvSpPr>
        <xdr:cNvPr id="124" name="楕円 123">
          <a:extLst>
            <a:ext uri="{FF2B5EF4-FFF2-40B4-BE49-F238E27FC236}">
              <a16:creationId xmlns:a16="http://schemas.microsoft.com/office/drawing/2014/main" id="{469F241C-FE60-47BB-832A-64F3385D00FF}"/>
            </a:ext>
          </a:extLst>
        </xdr:cNvPr>
        <xdr:cNvSpPr/>
      </xdr:nvSpPr>
      <xdr:spPr>
        <a:xfrm>
          <a:off x="7810500" y="644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139065</xdr:rowOff>
    </xdr:from>
    <xdr:to>
      <xdr:col>45</xdr:col>
      <xdr:colOff>177800</xdr:colOff>
      <xdr:row>37</xdr:row>
      <xdr:rowOff>150495</xdr:rowOff>
    </xdr:to>
    <xdr:cxnSp macro="">
      <xdr:nvCxnSpPr>
        <xdr:cNvPr id="125" name="直線コネクタ 124">
          <a:extLst>
            <a:ext uri="{FF2B5EF4-FFF2-40B4-BE49-F238E27FC236}">
              <a16:creationId xmlns:a16="http://schemas.microsoft.com/office/drawing/2014/main" id="{739FB6EF-7072-4516-95BE-7D31D5D15DA6}"/>
            </a:ext>
          </a:extLst>
        </xdr:cNvPr>
        <xdr:cNvCxnSpPr/>
      </xdr:nvCxnSpPr>
      <xdr:spPr>
        <a:xfrm flipV="1">
          <a:off x="7861300" y="648271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60977</xdr:rowOff>
    </xdr:from>
    <xdr:ext cx="469744" cy="259045"/>
    <xdr:sp macro="" textlink="">
      <xdr:nvSpPr>
        <xdr:cNvPr id="126" name="n_1aveValue【図書館】&#10;一人当たり面積">
          <a:extLst>
            <a:ext uri="{FF2B5EF4-FFF2-40B4-BE49-F238E27FC236}">
              <a16:creationId xmlns:a16="http://schemas.microsoft.com/office/drawing/2014/main" id="{909324B5-CB08-4F42-AE56-D2995BE6A754}"/>
            </a:ext>
          </a:extLst>
        </xdr:cNvPr>
        <xdr:cNvSpPr txBox="1"/>
      </xdr:nvSpPr>
      <xdr:spPr>
        <a:xfrm>
          <a:off x="93917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66692</xdr:rowOff>
    </xdr:from>
    <xdr:ext cx="469744" cy="259045"/>
    <xdr:sp macro="" textlink="">
      <xdr:nvSpPr>
        <xdr:cNvPr id="127" name="n_2aveValue【図書館】&#10;一人当たり面積">
          <a:extLst>
            <a:ext uri="{FF2B5EF4-FFF2-40B4-BE49-F238E27FC236}">
              <a16:creationId xmlns:a16="http://schemas.microsoft.com/office/drawing/2014/main" id="{650FDC1B-9557-43F5-9FF2-79A7AFFC5B0C}"/>
            </a:ext>
          </a:extLst>
        </xdr:cNvPr>
        <xdr:cNvSpPr txBox="1"/>
      </xdr:nvSpPr>
      <xdr:spPr>
        <a:xfrm>
          <a:off x="8515427" y="6753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83837</xdr:rowOff>
    </xdr:from>
    <xdr:ext cx="469744" cy="259045"/>
    <xdr:sp macro="" textlink="">
      <xdr:nvSpPr>
        <xdr:cNvPr id="128" name="n_3aveValue【図書館】&#10;一人当たり面積">
          <a:extLst>
            <a:ext uri="{FF2B5EF4-FFF2-40B4-BE49-F238E27FC236}">
              <a16:creationId xmlns:a16="http://schemas.microsoft.com/office/drawing/2014/main" id="{B436AFAB-A5D5-419B-BB3D-79EF6860B9D7}"/>
            </a:ext>
          </a:extLst>
        </xdr:cNvPr>
        <xdr:cNvSpPr txBox="1"/>
      </xdr:nvSpPr>
      <xdr:spPr>
        <a:xfrm>
          <a:off x="7626427" y="677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23512</xdr:rowOff>
    </xdr:from>
    <xdr:ext cx="469744" cy="259045"/>
    <xdr:sp macro="" textlink="">
      <xdr:nvSpPr>
        <xdr:cNvPr id="129" name="n_1mainValue【図書館】&#10;一人当たり面積">
          <a:extLst>
            <a:ext uri="{FF2B5EF4-FFF2-40B4-BE49-F238E27FC236}">
              <a16:creationId xmlns:a16="http://schemas.microsoft.com/office/drawing/2014/main" id="{3523EB1A-09DC-4FE2-BBCD-008ED0DDFEE1}"/>
            </a:ext>
          </a:extLst>
        </xdr:cNvPr>
        <xdr:cNvSpPr txBox="1"/>
      </xdr:nvSpPr>
      <xdr:spPr>
        <a:xfrm>
          <a:off x="9391727" y="6195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34942</xdr:rowOff>
    </xdr:from>
    <xdr:ext cx="469744" cy="259045"/>
    <xdr:sp macro="" textlink="">
      <xdr:nvSpPr>
        <xdr:cNvPr id="130" name="n_2mainValue【図書館】&#10;一人当たり面積">
          <a:extLst>
            <a:ext uri="{FF2B5EF4-FFF2-40B4-BE49-F238E27FC236}">
              <a16:creationId xmlns:a16="http://schemas.microsoft.com/office/drawing/2014/main" id="{A1183ACE-6D8B-44D0-AB05-0D1CFAFE72F2}"/>
            </a:ext>
          </a:extLst>
        </xdr:cNvPr>
        <xdr:cNvSpPr txBox="1"/>
      </xdr:nvSpPr>
      <xdr:spPr>
        <a:xfrm>
          <a:off x="8515427" y="6207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46372</xdr:rowOff>
    </xdr:from>
    <xdr:ext cx="469744" cy="259045"/>
    <xdr:sp macro="" textlink="">
      <xdr:nvSpPr>
        <xdr:cNvPr id="131" name="n_3mainValue【図書館】&#10;一人当たり面積">
          <a:extLst>
            <a:ext uri="{FF2B5EF4-FFF2-40B4-BE49-F238E27FC236}">
              <a16:creationId xmlns:a16="http://schemas.microsoft.com/office/drawing/2014/main" id="{0B2992BB-57F9-4A5C-9487-0232E64CAAFE}"/>
            </a:ext>
          </a:extLst>
        </xdr:cNvPr>
        <xdr:cNvSpPr txBox="1"/>
      </xdr:nvSpPr>
      <xdr:spPr>
        <a:xfrm>
          <a:off x="7626427" y="621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a:extLst>
            <a:ext uri="{FF2B5EF4-FFF2-40B4-BE49-F238E27FC236}">
              <a16:creationId xmlns:a16="http://schemas.microsoft.com/office/drawing/2014/main" id="{587F3A57-B5E3-4616-812D-57C816A65332}"/>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a:extLst>
            <a:ext uri="{FF2B5EF4-FFF2-40B4-BE49-F238E27FC236}">
              <a16:creationId xmlns:a16="http://schemas.microsoft.com/office/drawing/2014/main" id="{9BA04F19-8859-45D0-832F-94FA90DC9916}"/>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a:extLst>
            <a:ext uri="{FF2B5EF4-FFF2-40B4-BE49-F238E27FC236}">
              <a16:creationId xmlns:a16="http://schemas.microsoft.com/office/drawing/2014/main" id="{080401A5-FAE4-43B2-902A-369EECDE9B9B}"/>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a:extLst>
            <a:ext uri="{FF2B5EF4-FFF2-40B4-BE49-F238E27FC236}">
              <a16:creationId xmlns:a16="http://schemas.microsoft.com/office/drawing/2014/main" id="{2A45A524-CD6A-4301-93CC-CEECEE7C942E}"/>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a:extLst>
            <a:ext uri="{FF2B5EF4-FFF2-40B4-BE49-F238E27FC236}">
              <a16:creationId xmlns:a16="http://schemas.microsoft.com/office/drawing/2014/main" id="{5E895412-45FC-4E38-BB22-330285B2F468}"/>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a:extLst>
            <a:ext uri="{FF2B5EF4-FFF2-40B4-BE49-F238E27FC236}">
              <a16:creationId xmlns:a16="http://schemas.microsoft.com/office/drawing/2014/main" id="{1726DA42-9CD9-4531-8E56-6266BF5146C6}"/>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a:extLst>
            <a:ext uri="{FF2B5EF4-FFF2-40B4-BE49-F238E27FC236}">
              <a16:creationId xmlns:a16="http://schemas.microsoft.com/office/drawing/2014/main" id="{5EA13A42-DE9C-41DA-9C63-05E9DB2B843D}"/>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a:extLst>
            <a:ext uri="{FF2B5EF4-FFF2-40B4-BE49-F238E27FC236}">
              <a16:creationId xmlns:a16="http://schemas.microsoft.com/office/drawing/2014/main" id="{1CA80CA8-95D4-4AEE-8F01-4ED1B6C2F63B}"/>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a:extLst>
            <a:ext uri="{FF2B5EF4-FFF2-40B4-BE49-F238E27FC236}">
              <a16:creationId xmlns:a16="http://schemas.microsoft.com/office/drawing/2014/main" id="{403D7599-FC4C-4613-A275-9DAF290B767A}"/>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a:extLst>
            <a:ext uri="{FF2B5EF4-FFF2-40B4-BE49-F238E27FC236}">
              <a16:creationId xmlns:a16="http://schemas.microsoft.com/office/drawing/2014/main" id="{BC2BE54E-59FD-4B3E-850B-133C8F01F33B}"/>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2" name="テキスト ボックス 141">
          <a:extLst>
            <a:ext uri="{FF2B5EF4-FFF2-40B4-BE49-F238E27FC236}">
              <a16:creationId xmlns:a16="http://schemas.microsoft.com/office/drawing/2014/main" id="{F168A111-2F1C-4355-B1EC-D4C1E1BB2E40}"/>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3" name="直線コネクタ 142">
          <a:extLst>
            <a:ext uri="{FF2B5EF4-FFF2-40B4-BE49-F238E27FC236}">
              <a16:creationId xmlns:a16="http://schemas.microsoft.com/office/drawing/2014/main" id="{BDF0C837-5CCC-4B32-804A-0B03E774C2A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4" name="テキスト ボックス 143">
          <a:extLst>
            <a:ext uri="{FF2B5EF4-FFF2-40B4-BE49-F238E27FC236}">
              <a16:creationId xmlns:a16="http://schemas.microsoft.com/office/drawing/2014/main" id="{B0BDFED6-5FC2-4857-BF74-2E5AF30F94E8}"/>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5" name="直線コネクタ 144">
          <a:extLst>
            <a:ext uri="{FF2B5EF4-FFF2-40B4-BE49-F238E27FC236}">
              <a16:creationId xmlns:a16="http://schemas.microsoft.com/office/drawing/2014/main" id="{3D280491-A5A3-4680-B597-2C68DF301E28}"/>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6" name="テキスト ボックス 145">
          <a:extLst>
            <a:ext uri="{FF2B5EF4-FFF2-40B4-BE49-F238E27FC236}">
              <a16:creationId xmlns:a16="http://schemas.microsoft.com/office/drawing/2014/main" id="{5F4A308D-B6ED-43EA-B4CB-A241339DF8CA}"/>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7" name="直線コネクタ 146">
          <a:extLst>
            <a:ext uri="{FF2B5EF4-FFF2-40B4-BE49-F238E27FC236}">
              <a16:creationId xmlns:a16="http://schemas.microsoft.com/office/drawing/2014/main" id="{0BBD38F4-BF8E-4DF6-89E7-DCA91643E652}"/>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8" name="テキスト ボックス 147">
          <a:extLst>
            <a:ext uri="{FF2B5EF4-FFF2-40B4-BE49-F238E27FC236}">
              <a16:creationId xmlns:a16="http://schemas.microsoft.com/office/drawing/2014/main" id="{A113E163-4F57-4891-B21E-AC1A7BED8613}"/>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9" name="直線コネクタ 148">
          <a:extLst>
            <a:ext uri="{FF2B5EF4-FFF2-40B4-BE49-F238E27FC236}">
              <a16:creationId xmlns:a16="http://schemas.microsoft.com/office/drawing/2014/main" id="{DD7BD7CD-79E1-4D07-8B97-7279B5BDE982}"/>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0" name="テキスト ボックス 149">
          <a:extLst>
            <a:ext uri="{FF2B5EF4-FFF2-40B4-BE49-F238E27FC236}">
              <a16:creationId xmlns:a16="http://schemas.microsoft.com/office/drawing/2014/main" id="{243E3ECA-9F4A-4124-BF55-9998F6D587D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1" name="直線コネクタ 150">
          <a:extLst>
            <a:ext uri="{FF2B5EF4-FFF2-40B4-BE49-F238E27FC236}">
              <a16:creationId xmlns:a16="http://schemas.microsoft.com/office/drawing/2014/main" id="{B7A90F00-E585-4357-B53F-04341457763F}"/>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2" name="テキスト ボックス 151">
          <a:extLst>
            <a:ext uri="{FF2B5EF4-FFF2-40B4-BE49-F238E27FC236}">
              <a16:creationId xmlns:a16="http://schemas.microsoft.com/office/drawing/2014/main" id="{2F977DB9-7AFD-4B46-A3D3-477A3D80D6ED}"/>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3" name="直線コネクタ 152">
          <a:extLst>
            <a:ext uri="{FF2B5EF4-FFF2-40B4-BE49-F238E27FC236}">
              <a16:creationId xmlns:a16="http://schemas.microsoft.com/office/drawing/2014/main" id="{4D0716E1-B1A1-4563-947D-5AEB08E1C91A}"/>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4" name="テキスト ボックス 153">
          <a:extLst>
            <a:ext uri="{FF2B5EF4-FFF2-40B4-BE49-F238E27FC236}">
              <a16:creationId xmlns:a16="http://schemas.microsoft.com/office/drawing/2014/main" id="{BF2CE624-B4C3-4B7A-B2F8-BDBE2B29EC9C}"/>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5" name="【体育館・プール】&#10;有形固定資産減価償却率グラフ枠">
          <a:extLst>
            <a:ext uri="{FF2B5EF4-FFF2-40B4-BE49-F238E27FC236}">
              <a16:creationId xmlns:a16="http://schemas.microsoft.com/office/drawing/2014/main" id="{3EBC26EA-DD52-48DC-B9FB-9EFBE4F4EFE7}"/>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120015</xdr:rowOff>
    </xdr:from>
    <xdr:to>
      <xdr:col>24</xdr:col>
      <xdr:colOff>62865</xdr:colOff>
      <xdr:row>64</xdr:row>
      <xdr:rowOff>78105</xdr:rowOff>
    </xdr:to>
    <xdr:cxnSp macro="">
      <xdr:nvCxnSpPr>
        <xdr:cNvPr id="156" name="直線コネクタ 155">
          <a:extLst>
            <a:ext uri="{FF2B5EF4-FFF2-40B4-BE49-F238E27FC236}">
              <a16:creationId xmlns:a16="http://schemas.microsoft.com/office/drawing/2014/main" id="{0E19B726-ED5D-4510-ABB7-72F671017B9A}"/>
            </a:ext>
          </a:extLst>
        </xdr:cNvPr>
        <xdr:cNvCxnSpPr/>
      </xdr:nvCxnSpPr>
      <xdr:spPr>
        <a:xfrm flipV="1">
          <a:off x="4634865" y="9549765"/>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81932</xdr:rowOff>
    </xdr:from>
    <xdr:ext cx="405111" cy="259045"/>
    <xdr:sp macro="" textlink="">
      <xdr:nvSpPr>
        <xdr:cNvPr id="157" name="【体育館・プール】&#10;有形固定資産減価償却率最小値テキスト">
          <a:extLst>
            <a:ext uri="{FF2B5EF4-FFF2-40B4-BE49-F238E27FC236}">
              <a16:creationId xmlns:a16="http://schemas.microsoft.com/office/drawing/2014/main" id="{2C8EC572-9052-4B65-A5D2-D9982F304D75}"/>
            </a:ext>
          </a:extLst>
        </xdr:cNvPr>
        <xdr:cNvSpPr txBox="1"/>
      </xdr:nvSpPr>
      <xdr:spPr>
        <a:xfrm>
          <a:off x="4673600" y="1105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78105</xdr:rowOff>
    </xdr:from>
    <xdr:to>
      <xdr:col>24</xdr:col>
      <xdr:colOff>152400</xdr:colOff>
      <xdr:row>64</xdr:row>
      <xdr:rowOff>78105</xdr:rowOff>
    </xdr:to>
    <xdr:cxnSp macro="">
      <xdr:nvCxnSpPr>
        <xdr:cNvPr id="158" name="直線コネクタ 157">
          <a:extLst>
            <a:ext uri="{FF2B5EF4-FFF2-40B4-BE49-F238E27FC236}">
              <a16:creationId xmlns:a16="http://schemas.microsoft.com/office/drawing/2014/main" id="{A1B35B2D-EE69-442F-8233-B1714977AE77}"/>
            </a:ext>
          </a:extLst>
        </xdr:cNvPr>
        <xdr:cNvCxnSpPr/>
      </xdr:nvCxnSpPr>
      <xdr:spPr>
        <a:xfrm>
          <a:off x="4546600" y="11050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66692</xdr:rowOff>
    </xdr:from>
    <xdr:ext cx="405111" cy="259045"/>
    <xdr:sp macro="" textlink="">
      <xdr:nvSpPr>
        <xdr:cNvPr id="159" name="【体育館・プール】&#10;有形固定資産減価償却率最大値テキスト">
          <a:extLst>
            <a:ext uri="{FF2B5EF4-FFF2-40B4-BE49-F238E27FC236}">
              <a16:creationId xmlns:a16="http://schemas.microsoft.com/office/drawing/2014/main" id="{4F1E3FCD-3C8D-417A-A7D0-A3B99C77A8ED}"/>
            </a:ext>
          </a:extLst>
        </xdr:cNvPr>
        <xdr:cNvSpPr txBox="1"/>
      </xdr:nvSpPr>
      <xdr:spPr>
        <a:xfrm>
          <a:off x="4673600" y="932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120015</xdr:rowOff>
    </xdr:from>
    <xdr:to>
      <xdr:col>24</xdr:col>
      <xdr:colOff>152400</xdr:colOff>
      <xdr:row>55</xdr:row>
      <xdr:rowOff>120015</xdr:rowOff>
    </xdr:to>
    <xdr:cxnSp macro="">
      <xdr:nvCxnSpPr>
        <xdr:cNvPr id="160" name="直線コネクタ 159">
          <a:extLst>
            <a:ext uri="{FF2B5EF4-FFF2-40B4-BE49-F238E27FC236}">
              <a16:creationId xmlns:a16="http://schemas.microsoft.com/office/drawing/2014/main" id="{537A6C76-4D81-4768-8289-A6F526E5C507}"/>
            </a:ext>
          </a:extLst>
        </xdr:cNvPr>
        <xdr:cNvCxnSpPr/>
      </xdr:nvCxnSpPr>
      <xdr:spPr>
        <a:xfrm>
          <a:off x="4546600" y="9549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83837</xdr:rowOff>
    </xdr:from>
    <xdr:ext cx="405111" cy="259045"/>
    <xdr:sp macro="" textlink="">
      <xdr:nvSpPr>
        <xdr:cNvPr id="161" name="【体育館・プール】&#10;有形固定資産減価償却率平均値テキスト">
          <a:extLst>
            <a:ext uri="{FF2B5EF4-FFF2-40B4-BE49-F238E27FC236}">
              <a16:creationId xmlns:a16="http://schemas.microsoft.com/office/drawing/2014/main" id="{9D773C72-1DDD-4196-A845-58A590323924}"/>
            </a:ext>
          </a:extLst>
        </xdr:cNvPr>
        <xdr:cNvSpPr txBox="1"/>
      </xdr:nvSpPr>
      <xdr:spPr>
        <a:xfrm>
          <a:off x="4673600" y="10199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105410</xdr:rowOff>
    </xdr:from>
    <xdr:to>
      <xdr:col>24</xdr:col>
      <xdr:colOff>114300</xdr:colOff>
      <xdr:row>60</xdr:row>
      <xdr:rowOff>35560</xdr:rowOff>
    </xdr:to>
    <xdr:sp macro="" textlink="">
      <xdr:nvSpPr>
        <xdr:cNvPr id="162" name="フローチャート: 判断 161">
          <a:extLst>
            <a:ext uri="{FF2B5EF4-FFF2-40B4-BE49-F238E27FC236}">
              <a16:creationId xmlns:a16="http://schemas.microsoft.com/office/drawing/2014/main" id="{E1E146F9-EE15-4915-BFB7-B453ED30F08D}"/>
            </a:ext>
          </a:extLst>
        </xdr:cNvPr>
        <xdr:cNvSpPr/>
      </xdr:nvSpPr>
      <xdr:spPr>
        <a:xfrm>
          <a:off x="45847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105410</xdr:rowOff>
    </xdr:from>
    <xdr:to>
      <xdr:col>20</xdr:col>
      <xdr:colOff>38100</xdr:colOff>
      <xdr:row>60</xdr:row>
      <xdr:rowOff>35560</xdr:rowOff>
    </xdr:to>
    <xdr:sp macro="" textlink="">
      <xdr:nvSpPr>
        <xdr:cNvPr id="163" name="フローチャート: 判断 162">
          <a:extLst>
            <a:ext uri="{FF2B5EF4-FFF2-40B4-BE49-F238E27FC236}">
              <a16:creationId xmlns:a16="http://schemas.microsoft.com/office/drawing/2014/main" id="{7278472E-1248-4C71-BD8F-AA5961A87534}"/>
            </a:ext>
          </a:extLst>
        </xdr:cNvPr>
        <xdr:cNvSpPr/>
      </xdr:nvSpPr>
      <xdr:spPr>
        <a:xfrm>
          <a:off x="3746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122555</xdr:rowOff>
    </xdr:from>
    <xdr:to>
      <xdr:col>15</xdr:col>
      <xdr:colOff>101600</xdr:colOff>
      <xdr:row>60</xdr:row>
      <xdr:rowOff>52705</xdr:rowOff>
    </xdr:to>
    <xdr:sp macro="" textlink="">
      <xdr:nvSpPr>
        <xdr:cNvPr id="164" name="フローチャート: 判断 163">
          <a:extLst>
            <a:ext uri="{FF2B5EF4-FFF2-40B4-BE49-F238E27FC236}">
              <a16:creationId xmlns:a16="http://schemas.microsoft.com/office/drawing/2014/main" id="{639CA329-3590-4AF0-B890-16FAB93E4FE3}"/>
            </a:ext>
          </a:extLst>
        </xdr:cNvPr>
        <xdr:cNvSpPr/>
      </xdr:nvSpPr>
      <xdr:spPr>
        <a:xfrm>
          <a:off x="2857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73025</xdr:rowOff>
    </xdr:from>
    <xdr:to>
      <xdr:col>10</xdr:col>
      <xdr:colOff>165100</xdr:colOff>
      <xdr:row>60</xdr:row>
      <xdr:rowOff>3175</xdr:rowOff>
    </xdr:to>
    <xdr:sp macro="" textlink="">
      <xdr:nvSpPr>
        <xdr:cNvPr id="165" name="フローチャート: 判断 164">
          <a:extLst>
            <a:ext uri="{FF2B5EF4-FFF2-40B4-BE49-F238E27FC236}">
              <a16:creationId xmlns:a16="http://schemas.microsoft.com/office/drawing/2014/main" id="{FF415A7E-4A91-4041-B6CC-C9E9A1A048F6}"/>
            </a:ext>
          </a:extLst>
        </xdr:cNvPr>
        <xdr:cNvSpPr/>
      </xdr:nvSpPr>
      <xdr:spPr>
        <a:xfrm>
          <a:off x="1968500" y="101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6" name="テキスト ボックス 165">
          <a:extLst>
            <a:ext uri="{FF2B5EF4-FFF2-40B4-BE49-F238E27FC236}">
              <a16:creationId xmlns:a16="http://schemas.microsoft.com/office/drawing/2014/main" id="{EAEE86BC-AAFB-4FDF-A54E-C30A99A0B4EA}"/>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4F2FB205-F85F-4E63-ACD5-5C4F2BB35F62}"/>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9C532EDD-9BA2-48A0-95C5-068AD2455D48}"/>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041C7C7A-5987-4B84-AF2F-E2550B19075E}"/>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5627E7F5-AB3C-4298-BE7A-98F7B1D981DE}"/>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135890</xdr:rowOff>
    </xdr:from>
    <xdr:to>
      <xdr:col>24</xdr:col>
      <xdr:colOff>114300</xdr:colOff>
      <xdr:row>58</xdr:row>
      <xdr:rowOff>66040</xdr:rowOff>
    </xdr:to>
    <xdr:sp macro="" textlink="">
      <xdr:nvSpPr>
        <xdr:cNvPr id="171" name="楕円 170">
          <a:extLst>
            <a:ext uri="{FF2B5EF4-FFF2-40B4-BE49-F238E27FC236}">
              <a16:creationId xmlns:a16="http://schemas.microsoft.com/office/drawing/2014/main" id="{1F6FC05D-B98D-44FB-AA47-10A657EEB97C}"/>
            </a:ext>
          </a:extLst>
        </xdr:cNvPr>
        <xdr:cNvSpPr/>
      </xdr:nvSpPr>
      <xdr:spPr>
        <a:xfrm>
          <a:off x="4584700" y="990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158767</xdr:rowOff>
    </xdr:from>
    <xdr:ext cx="405111" cy="259045"/>
    <xdr:sp macro="" textlink="">
      <xdr:nvSpPr>
        <xdr:cNvPr id="172" name="【体育館・プール】&#10;有形固定資産減価償却率該当値テキスト">
          <a:extLst>
            <a:ext uri="{FF2B5EF4-FFF2-40B4-BE49-F238E27FC236}">
              <a16:creationId xmlns:a16="http://schemas.microsoft.com/office/drawing/2014/main" id="{6DA8449E-9F43-4E17-A30B-F436E2E05777}"/>
            </a:ext>
          </a:extLst>
        </xdr:cNvPr>
        <xdr:cNvSpPr txBox="1"/>
      </xdr:nvSpPr>
      <xdr:spPr>
        <a:xfrm>
          <a:off x="4673600" y="975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154940</xdr:rowOff>
    </xdr:from>
    <xdr:to>
      <xdr:col>20</xdr:col>
      <xdr:colOff>38100</xdr:colOff>
      <xdr:row>58</xdr:row>
      <xdr:rowOff>85090</xdr:rowOff>
    </xdr:to>
    <xdr:sp macro="" textlink="">
      <xdr:nvSpPr>
        <xdr:cNvPr id="173" name="楕円 172">
          <a:extLst>
            <a:ext uri="{FF2B5EF4-FFF2-40B4-BE49-F238E27FC236}">
              <a16:creationId xmlns:a16="http://schemas.microsoft.com/office/drawing/2014/main" id="{6097168E-7A3F-4B0F-8131-D8C353F8BF08}"/>
            </a:ext>
          </a:extLst>
        </xdr:cNvPr>
        <xdr:cNvSpPr/>
      </xdr:nvSpPr>
      <xdr:spPr>
        <a:xfrm>
          <a:off x="3746500" y="992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15240</xdr:rowOff>
    </xdr:from>
    <xdr:to>
      <xdr:col>24</xdr:col>
      <xdr:colOff>63500</xdr:colOff>
      <xdr:row>58</xdr:row>
      <xdr:rowOff>34290</xdr:rowOff>
    </xdr:to>
    <xdr:cxnSp macro="">
      <xdr:nvCxnSpPr>
        <xdr:cNvPr id="174" name="直線コネクタ 173">
          <a:extLst>
            <a:ext uri="{FF2B5EF4-FFF2-40B4-BE49-F238E27FC236}">
              <a16:creationId xmlns:a16="http://schemas.microsoft.com/office/drawing/2014/main" id="{49EF9768-B196-48A5-8B6A-E5C2E7A3CC43}"/>
            </a:ext>
          </a:extLst>
        </xdr:cNvPr>
        <xdr:cNvCxnSpPr/>
      </xdr:nvCxnSpPr>
      <xdr:spPr>
        <a:xfrm flipV="1">
          <a:off x="3797300" y="995934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168275</xdr:rowOff>
    </xdr:from>
    <xdr:to>
      <xdr:col>15</xdr:col>
      <xdr:colOff>101600</xdr:colOff>
      <xdr:row>58</xdr:row>
      <xdr:rowOff>98425</xdr:rowOff>
    </xdr:to>
    <xdr:sp macro="" textlink="">
      <xdr:nvSpPr>
        <xdr:cNvPr id="175" name="楕円 174">
          <a:extLst>
            <a:ext uri="{FF2B5EF4-FFF2-40B4-BE49-F238E27FC236}">
              <a16:creationId xmlns:a16="http://schemas.microsoft.com/office/drawing/2014/main" id="{B27188B2-6DD5-4166-9CCD-8DDFE4396F64}"/>
            </a:ext>
          </a:extLst>
        </xdr:cNvPr>
        <xdr:cNvSpPr/>
      </xdr:nvSpPr>
      <xdr:spPr>
        <a:xfrm>
          <a:off x="2857500" y="994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34290</xdr:rowOff>
    </xdr:from>
    <xdr:to>
      <xdr:col>19</xdr:col>
      <xdr:colOff>177800</xdr:colOff>
      <xdr:row>58</xdr:row>
      <xdr:rowOff>47625</xdr:rowOff>
    </xdr:to>
    <xdr:cxnSp macro="">
      <xdr:nvCxnSpPr>
        <xdr:cNvPr id="176" name="直線コネクタ 175">
          <a:extLst>
            <a:ext uri="{FF2B5EF4-FFF2-40B4-BE49-F238E27FC236}">
              <a16:creationId xmlns:a16="http://schemas.microsoft.com/office/drawing/2014/main" id="{A32AB0FE-6784-4BC7-A6B1-E7C5AF52A43E}"/>
            </a:ext>
          </a:extLst>
        </xdr:cNvPr>
        <xdr:cNvCxnSpPr/>
      </xdr:nvCxnSpPr>
      <xdr:spPr>
        <a:xfrm flipV="1">
          <a:off x="2908300" y="997839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34925</xdr:rowOff>
    </xdr:from>
    <xdr:to>
      <xdr:col>10</xdr:col>
      <xdr:colOff>165100</xdr:colOff>
      <xdr:row>58</xdr:row>
      <xdr:rowOff>136525</xdr:rowOff>
    </xdr:to>
    <xdr:sp macro="" textlink="">
      <xdr:nvSpPr>
        <xdr:cNvPr id="177" name="楕円 176">
          <a:extLst>
            <a:ext uri="{FF2B5EF4-FFF2-40B4-BE49-F238E27FC236}">
              <a16:creationId xmlns:a16="http://schemas.microsoft.com/office/drawing/2014/main" id="{FE9B6A95-586E-4060-8E28-11B3DFB0F335}"/>
            </a:ext>
          </a:extLst>
        </xdr:cNvPr>
        <xdr:cNvSpPr/>
      </xdr:nvSpPr>
      <xdr:spPr>
        <a:xfrm>
          <a:off x="1968500" y="997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47625</xdr:rowOff>
    </xdr:from>
    <xdr:to>
      <xdr:col>15</xdr:col>
      <xdr:colOff>50800</xdr:colOff>
      <xdr:row>58</xdr:row>
      <xdr:rowOff>85725</xdr:rowOff>
    </xdr:to>
    <xdr:cxnSp macro="">
      <xdr:nvCxnSpPr>
        <xdr:cNvPr id="178" name="直線コネクタ 177">
          <a:extLst>
            <a:ext uri="{FF2B5EF4-FFF2-40B4-BE49-F238E27FC236}">
              <a16:creationId xmlns:a16="http://schemas.microsoft.com/office/drawing/2014/main" id="{45804958-5B5D-453A-8B4E-B37AD0EDA5F8}"/>
            </a:ext>
          </a:extLst>
        </xdr:cNvPr>
        <xdr:cNvCxnSpPr/>
      </xdr:nvCxnSpPr>
      <xdr:spPr>
        <a:xfrm flipV="1">
          <a:off x="2019300" y="99917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26687</xdr:rowOff>
    </xdr:from>
    <xdr:ext cx="405111" cy="259045"/>
    <xdr:sp macro="" textlink="">
      <xdr:nvSpPr>
        <xdr:cNvPr id="179" name="n_1aveValue【体育館・プール】&#10;有形固定資産減価償却率">
          <a:extLst>
            <a:ext uri="{FF2B5EF4-FFF2-40B4-BE49-F238E27FC236}">
              <a16:creationId xmlns:a16="http://schemas.microsoft.com/office/drawing/2014/main" id="{954C1E44-AF4F-401D-B80C-5F0C70D7D354}"/>
            </a:ext>
          </a:extLst>
        </xdr:cNvPr>
        <xdr:cNvSpPr txBox="1"/>
      </xdr:nvSpPr>
      <xdr:spPr>
        <a:xfrm>
          <a:off x="3582044" y="1031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43832</xdr:rowOff>
    </xdr:from>
    <xdr:ext cx="405111" cy="259045"/>
    <xdr:sp macro="" textlink="">
      <xdr:nvSpPr>
        <xdr:cNvPr id="180" name="n_2aveValue【体育館・プール】&#10;有形固定資産減価償却率">
          <a:extLst>
            <a:ext uri="{FF2B5EF4-FFF2-40B4-BE49-F238E27FC236}">
              <a16:creationId xmlns:a16="http://schemas.microsoft.com/office/drawing/2014/main" id="{61C4B2ED-30C1-4E21-B168-A2187E7E0FB1}"/>
            </a:ext>
          </a:extLst>
        </xdr:cNvPr>
        <xdr:cNvSpPr txBox="1"/>
      </xdr:nvSpPr>
      <xdr:spPr>
        <a:xfrm>
          <a:off x="27057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165752</xdr:rowOff>
    </xdr:from>
    <xdr:ext cx="405111" cy="259045"/>
    <xdr:sp macro="" textlink="">
      <xdr:nvSpPr>
        <xdr:cNvPr id="181" name="n_3aveValue【体育館・プール】&#10;有形固定資産減価償却率">
          <a:extLst>
            <a:ext uri="{FF2B5EF4-FFF2-40B4-BE49-F238E27FC236}">
              <a16:creationId xmlns:a16="http://schemas.microsoft.com/office/drawing/2014/main" id="{990FFD90-76C9-4FC6-A756-7969C4E0BDDE}"/>
            </a:ext>
          </a:extLst>
        </xdr:cNvPr>
        <xdr:cNvSpPr txBox="1"/>
      </xdr:nvSpPr>
      <xdr:spPr>
        <a:xfrm>
          <a:off x="1816744" y="1028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101617</xdr:rowOff>
    </xdr:from>
    <xdr:ext cx="405111" cy="259045"/>
    <xdr:sp macro="" textlink="">
      <xdr:nvSpPr>
        <xdr:cNvPr id="182" name="n_1mainValue【体育館・プール】&#10;有形固定資産減価償却率">
          <a:extLst>
            <a:ext uri="{FF2B5EF4-FFF2-40B4-BE49-F238E27FC236}">
              <a16:creationId xmlns:a16="http://schemas.microsoft.com/office/drawing/2014/main" id="{CAEAEDEC-E55B-49BB-9403-72ADE7F20732}"/>
            </a:ext>
          </a:extLst>
        </xdr:cNvPr>
        <xdr:cNvSpPr txBox="1"/>
      </xdr:nvSpPr>
      <xdr:spPr>
        <a:xfrm>
          <a:off x="3582044" y="970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114952</xdr:rowOff>
    </xdr:from>
    <xdr:ext cx="405111" cy="259045"/>
    <xdr:sp macro="" textlink="">
      <xdr:nvSpPr>
        <xdr:cNvPr id="183" name="n_2mainValue【体育館・プール】&#10;有形固定資産減価償却率">
          <a:extLst>
            <a:ext uri="{FF2B5EF4-FFF2-40B4-BE49-F238E27FC236}">
              <a16:creationId xmlns:a16="http://schemas.microsoft.com/office/drawing/2014/main" id="{0CEFEA58-682E-4A44-9C9A-1CACD44788B8}"/>
            </a:ext>
          </a:extLst>
        </xdr:cNvPr>
        <xdr:cNvSpPr txBox="1"/>
      </xdr:nvSpPr>
      <xdr:spPr>
        <a:xfrm>
          <a:off x="2705744" y="971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153052</xdr:rowOff>
    </xdr:from>
    <xdr:ext cx="405111" cy="259045"/>
    <xdr:sp macro="" textlink="">
      <xdr:nvSpPr>
        <xdr:cNvPr id="184" name="n_3mainValue【体育館・プール】&#10;有形固定資産減価償却率">
          <a:extLst>
            <a:ext uri="{FF2B5EF4-FFF2-40B4-BE49-F238E27FC236}">
              <a16:creationId xmlns:a16="http://schemas.microsoft.com/office/drawing/2014/main" id="{9CF17DCC-D31D-45F4-BBED-A12413E9134E}"/>
            </a:ext>
          </a:extLst>
        </xdr:cNvPr>
        <xdr:cNvSpPr txBox="1"/>
      </xdr:nvSpPr>
      <xdr:spPr>
        <a:xfrm>
          <a:off x="1816744" y="975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5" name="正方形/長方形 184">
          <a:extLst>
            <a:ext uri="{FF2B5EF4-FFF2-40B4-BE49-F238E27FC236}">
              <a16:creationId xmlns:a16="http://schemas.microsoft.com/office/drawing/2014/main" id="{0A22EE59-E274-4AC0-A96B-EAA811E4F2FD}"/>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6" name="正方形/長方形 185">
          <a:extLst>
            <a:ext uri="{FF2B5EF4-FFF2-40B4-BE49-F238E27FC236}">
              <a16:creationId xmlns:a16="http://schemas.microsoft.com/office/drawing/2014/main" id="{E11DA7AA-C301-4AAB-A36E-F2933D8D990B}"/>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7" name="正方形/長方形 186">
          <a:extLst>
            <a:ext uri="{FF2B5EF4-FFF2-40B4-BE49-F238E27FC236}">
              <a16:creationId xmlns:a16="http://schemas.microsoft.com/office/drawing/2014/main" id="{E766F33A-3594-4B12-B06B-288EE5EDFCE5}"/>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8" name="正方形/長方形 187">
          <a:extLst>
            <a:ext uri="{FF2B5EF4-FFF2-40B4-BE49-F238E27FC236}">
              <a16:creationId xmlns:a16="http://schemas.microsoft.com/office/drawing/2014/main" id="{5EC97D47-E00B-43EF-B31E-E0BDDB20CF74}"/>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9" name="正方形/長方形 188">
          <a:extLst>
            <a:ext uri="{FF2B5EF4-FFF2-40B4-BE49-F238E27FC236}">
              <a16:creationId xmlns:a16="http://schemas.microsoft.com/office/drawing/2014/main" id="{5D0F2376-1F92-4A77-96AB-8A471A3AA208}"/>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0" name="正方形/長方形 189">
          <a:extLst>
            <a:ext uri="{FF2B5EF4-FFF2-40B4-BE49-F238E27FC236}">
              <a16:creationId xmlns:a16="http://schemas.microsoft.com/office/drawing/2014/main" id="{05C939CE-E399-48C2-8299-6B074CFE1664}"/>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1" name="正方形/長方形 190">
          <a:extLst>
            <a:ext uri="{FF2B5EF4-FFF2-40B4-BE49-F238E27FC236}">
              <a16:creationId xmlns:a16="http://schemas.microsoft.com/office/drawing/2014/main" id="{CAF50E88-428A-4156-88C3-63C748F6F21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2" name="正方形/長方形 191">
          <a:extLst>
            <a:ext uri="{FF2B5EF4-FFF2-40B4-BE49-F238E27FC236}">
              <a16:creationId xmlns:a16="http://schemas.microsoft.com/office/drawing/2014/main" id="{C26AC800-8A47-4A4F-9434-5BD3D92E56CB}"/>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3" name="テキスト ボックス 192">
          <a:extLst>
            <a:ext uri="{FF2B5EF4-FFF2-40B4-BE49-F238E27FC236}">
              <a16:creationId xmlns:a16="http://schemas.microsoft.com/office/drawing/2014/main" id="{4D118806-525E-4D63-B57E-06C8F99441A6}"/>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4" name="直線コネクタ 193">
          <a:extLst>
            <a:ext uri="{FF2B5EF4-FFF2-40B4-BE49-F238E27FC236}">
              <a16:creationId xmlns:a16="http://schemas.microsoft.com/office/drawing/2014/main" id="{BC395ABC-907B-4129-BA89-6DFC153244CC}"/>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5" name="直線コネクタ 194">
          <a:extLst>
            <a:ext uri="{FF2B5EF4-FFF2-40B4-BE49-F238E27FC236}">
              <a16:creationId xmlns:a16="http://schemas.microsoft.com/office/drawing/2014/main" id="{48F6A96C-7430-4460-87D3-EF866725C709}"/>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96" name="テキスト ボックス 195">
          <a:extLst>
            <a:ext uri="{FF2B5EF4-FFF2-40B4-BE49-F238E27FC236}">
              <a16:creationId xmlns:a16="http://schemas.microsoft.com/office/drawing/2014/main" id="{B9D653BE-5CC8-4055-A5FF-59AF71ECCA98}"/>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7" name="直線コネクタ 196">
          <a:extLst>
            <a:ext uri="{FF2B5EF4-FFF2-40B4-BE49-F238E27FC236}">
              <a16:creationId xmlns:a16="http://schemas.microsoft.com/office/drawing/2014/main" id="{8B210D74-7BF3-4739-B40F-E9E99DFCB8CC}"/>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98" name="テキスト ボックス 197">
          <a:extLst>
            <a:ext uri="{FF2B5EF4-FFF2-40B4-BE49-F238E27FC236}">
              <a16:creationId xmlns:a16="http://schemas.microsoft.com/office/drawing/2014/main" id="{FA6FA66C-338C-4C41-A739-1B29BB8E2C27}"/>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9" name="直線コネクタ 198">
          <a:extLst>
            <a:ext uri="{FF2B5EF4-FFF2-40B4-BE49-F238E27FC236}">
              <a16:creationId xmlns:a16="http://schemas.microsoft.com/office/drawing/2014/main" id="{0DE0E336-0B17-4607-A28E-CC9B36888047}"/>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00" name="テキスト ボックス 199">
          <a:extLst>
            <a:ext uri="{FF2B5EF4-FFF2-40B4-BE49-F238E27FC236}">
              <a16:creationId xmlns:a16="http://schemas.microsoft.com/office/drawing/2014/main" id="{B3A7A0D8-32E4-49B1-B5D6-554BF82FD1C3}"/>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1" name="直線コネクタ 200">
          <a:extLst>
            <a:ext uri="{FF2B5EF4-FFF2-40B4-BE49-F238E27FC236}">
              <a16:creationId xmlns:a16="http://schemas.microsoft.com/office/drawing/2014/main" id="{95E60366-BBE5-4032-BE08-4D39B918B148}"/>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02" name="テキスト ボックス 201">
          <a:extLst>
            <a:ext uri="{FF2B5EF4-FFF2-40B4-BE49-F238E27FC236}">
              <a16:creationId xmlns:a16="http://schemas.microsoft.com/office/drawing/2014/main" id="{6FCF6C16-BBFE-41C1-BA2C-C799F84DDACE}"/>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3" name="直線コネクタ 202">
          <a:extLst>
            <a:ext uri="{FF2B5EF4-FFF2-40B4-BE49-F238E27FC236}">
              <a16:creationId xmlns:a16="http://schemas.microsoft.com/office/drawing/2014/main" id="{BF10098D-4EE5-454E-8CB2-343946795247}"/>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4" name="テキスト ボックス 203">
          <a:extLst>
            <a:ext uri="{FF2B5EF4-FFF2-40B4-BE49-F238E27FC236}">
              <a16:creationId xmlns:a16="http://schemas.microsoft.com/office/drawing/2014/main" id="{8428C7C7-1F64-42AA-8ECD-69B4A7318AB2}"/>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5" name="【体育館・プール】&#10;一人当たり面積グラフ枠">
          <a:extLst>
            <a:ext uri="{FF2B5EF4-FFF2-40B4-BE49-F238E27FC236}">
              <a16:creationId xmlns:a16="http://schemas.microsoft.com/office/drawing/2014/main" id="{F6A434AE-B0AB-4A43-8C9F-482E25F170A5}"/>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123901</xdr:rowOff>
    </xdr:from>
    <xdr:to>
      <xdr:col>54</xdr:col>
      <xdr:colOff>189865</xdr:colOff>
      <xdr:row>63</xdr:row>
      <xdr:rowOff>162763</xdr:rowOff>
    </xdr:to>
    <xdr:cxnSp macro="">
      <xdr:nvCxnSpPr>
        <xdr:cNvPr id="206" name="直線コネクタ 205">
          <a:extLst>
            <a:ext uri="{FF2B5EF4-FFF2-40B4-BE49-F238E27FC236}">
              <a16:creationId xmlns:a16="http://schemas.microsoft.com/office/drawing/2014/main" id="{084520E5-6B13-452D-8510-E7045A80380B}"/>
            </a:ext>
          </a:extLst>
        </xdr:cNvPr>
        <xdr:cNvCxnSpPr/>
      </xdr:nvCxnSpPr>
      <xdr:spPr>
        <a:xfrm flipV="1">
          <a:off x="10476865" y="9896551"/>
          <a:ext cx="0" cy="1067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166590</xdr:rowOff>
    </xdr:from>
    <xdr:ext cx="469744" cy="259045"/>
    <xdr:sp macro="" textlink="">
      <xdr:nvSpPr>
        <xdr:cNvPr id="207" name="【体育館・プール】&#10;一人当たり面積最小値テキスト">
          <a:extLst>
            <a:ext uri="{FF2B5EF4-FFF2-40B4-BE49-F238E27FC236}">
              <a16:creationId xmlns:a16="http://schemas.microsoft.com/office/drawing/2014/main" id="{FC190FA1-D673-450B-BE8E-76A9F3AFF38A}"/>
            </a:ext>
          </a:extLst>
        </xdr:cNvPr>
        <xdr:cNvSpPr txBox="1"/>
      </xdr:nvSpPr>
      <xdr:spPr>
        <a:xfrm>
          <a:off x="10515600" y="1096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162763</xdr:rowOff>
    </xdr:from>
    <xdr:to>
      <xdr:col>55</xdr:col>
      <xdr:colOff>88900</xdr:colOff>
      <xdr:row>63</xdr:row>
      <xdr:rowOff>162763</xdr:rowOff>
    </xdr:to>
    <xdr:cxnSp macro="">
      <xdr:nvCxnSpPr>
        <xdr:cNvPr id="208" name="直線コネクタ 207">
          <a:extLst>
            <a:ext uri="{FF2B5EF4-FFF2-40B4-BE49-F238E27FC236}">
              <a16:creationId xmlns:a16="http://schemas.microsoft.com/office/drawing/2014/main" id="{6BC64EE6-99F1-4C75-9AEC-D542B3E3998E}"/>
            </a:ext>
          </a:extLst>
        </xdr:cNvPr>
        <xdr:cNvCxnSpPr/>
      </xdr:nvCxnSpPr>
      <xdr:spPr>
        <a:xfrm>
          <a:off x="10388600" y="1096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70578</xdr:rowOff>
    </xdr:from>
    <xdr:ext cx="469744" cy="259045"/>
    <xdr:sp macro="" textlink="">
      <xdr:nvSpPr>
        <xdr:cNvPr id="209" name="【体育館・プール】&#10;一人当たり面積最大値テキスト">
          <a:extLst>
            <a:ext uri="{FF2B5EF4-FFF2-40B4-BE49-F238E27FC236}">
              <a16:creationId xmlns:a16="http://schemas.microsoft.com/office/drawing/2014/main" id="{46F2CA4B-E632-4FEB-801B-EC350040E449}"/>
            </a:ext>
          </a:extLst>
        </xdr:cNvPr>
        <xdr:cNvSpPr txBox="1"/>
      </xdr:nvSpPr>
      <xdr:spPr>
        <a:xfrm>
          <a:off x="10515600" y="967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123901</xdr:rowOff>
    </xdr:from>
    <xdr:to>
      <xdr:col>55</xdr:col>
      <xdr:colOff>88900</xdr:colOff>
      <xdr:row>57</xdr:row>
      <xdr:rowOff>123901</xdr:rowOff>
    </xdr:to>
    <xdr:cxnSp macro="">
      <xdr:nvCxnSpPr>
        <xdr:cNvPr id="210" name="直線コネクタ 209">
          <a:extLst>
            <a:ext uri="{FF2B5EF4-FFF2-40B4-BE49-F238E27FC236}">
              <a16:creationId xmlns:a16="http://schemas.microsoft.com/office/drawing/2014/main" id="{6E7DC8BD-E792-4D72-A603-55B7CC498A20}"/>
            </a:ext>
          </a:extLst>
        </xdr:cNvPr>
        <xdr:cNvCxnSpPr/>
      </xdr:nvCxnSpPr>
      <xdr:spPr>
        <a:xfrm>
          <a:off x="10388600" y="9896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113251</xdr:rowOff>
    </xdr:from>
    <xdr:ext cx="469744" cy="259045"/>
    <xdr:sp macro="" textlink="">
      <xdr:nvSpPr>
        <xdr:cNvPr id="211" name="【体育館・プール】&#10;一人当たり面積平均値テキスト">
          <a:extLst>
            <a:ext uri="{FF2B5EF4-FFF2-40B4-BE49-F238E27FC236}">
              <a16:creationId xmlns:a16="http://schemas.microsoft.com/office/drawing/2014/main" id="{6B123DE7-EE75-49C3-99A1-852252345A98}"/>
            </a:ext>
          </a:extLst>
        </xdr:cNvPr>
        <xdr:cNvSpPr txBox="1"/>
      </xdr:nvSpPr>
      <xdr:spPr>
        <a:xfrm>
          <a:off x="10515600" y="107431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134824</xdr:rowOff>
    </xdr:from>
    <xdr:to>
      <xdr:col>55</xdr:col>
      <xdr:colOff>50800</xdr:colOff>
      <xdr:row>63</xdr:row>
      <xdr:rowOff>64974</xdr:rowOff>
    </xdr:to>
    <xdr:sp macro="" textlink="">
      <xdr:nvSpPr>
        <xdr:cNvPr id="212" name="フローチャート: 判断 211">
          <a:extLst>
            <a:ext uri="{FF2B5EF4-FFF2-40B4-BE49-F238E27FC236}">
              <a16:creationId xmlns:a16="http://schemas.microsoft.com/office/drawing/2014/main" id="{4A3DF3C9-6689-4D4E-B5F2-B90A57BB987B}"/>
            </a:ext>
          </a:extLst>
        </xdr:cNvPr>
        <xdr:cNvSpPr/>
      </xdr:nvSpPr>
      <xdr:spPr>
        <a:xfrm>
          <a:off x="10426700" y="10764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143053</xdr:rowOff>
    </xdr:from>
    <xdr:to>
      <xdr:col>50</xdr:col>
      <xdr:colOff>165100</xdr:colOff>
      <xdr:row>63</xdr:row>
      <xdr:rowOff>73203</xdr:rowOff>
    </xdr:to>
    <xdr:sp macro="" textlink="">
      <xdr:nvSpPr>
        <xdr:cNvPr id="213" name="フローチャート: 判断 212">
          <a:extLst>
            <a:ext uri="{FF2B5EF4-FFF2-40B4-BE49-F238E27FC236}">
              <a16:creationId xmlns:a16="http://schemas.microsoft.com/office/drawing/2014/main" id="{AB996915-217E-4D94-AE92-FA54EFECC0DA}"/>
            </a:ext>
          </a:extLst>
        </xdr:cNvPr>
        <xdr:cNvSpPr/>
      </xdr:nvSpPr>
      <xdr:spPr>
        <a:xfrm>
          <a:off x="9588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143053</xdr:rowOff>
    </xdr:from>
    <xdr:to>
      <xdr:col>46</xdr:col>
      <xdr:colOff>38100</xdr:colOff>
      <xdr:row>63</xdr:row>
      <xdr:rowOff>73203</xdr:rowOff>
    </xdr:to>
    <xdr:sp macro="" textlink="">
      <xdr:nvSpPr>
        <xdr:cNvPr id="214" name="フローチャート: 判断 213">
          <a:extLst>
            <a:ext uri="{FF2B5EF4-FFF2-40B4-BE49-F238E27FC236}">
              <a16:creationId xmlns:a16="http://schemas.microsoft.com/office/drawing/2014/main" id="{0CDEABD7-903F-4EAB-A2E5-E9A470E8095F}"/>
            </a:ext>
          </a:extLst>
        </xdr:cNvPr>
        <xdr:cNvSpPr/>
      </xdr:nvSpPr>
      <xdr:spPr>
        <a:xfrm>
          <a:off x="8699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144882</xdr:rowOff>
    </xdr:from>
    <xdr:to>
      <xdr:col>41</xdr:col>
      <xdr:colOff>101600</xdr:colOff>
      <xdr:row>63</xdr:row>
      <xdr:rowOff>75032</xdr:rowOff>
    </xdr:to>
    <xdr:sp macro="" textlink="">
      <xdr:nvSpPr>
        <xdr:cNvPr id="215" name="フローチャート: 判断 214">
          <a:extLst>
            <a:ext uri="{FF2B5EF4-FFF2-40B4-BE49-F238E27FC236}">
              <a16:creationId xmlns:a16="http://schemas.microsoft.com/office/drawing/2014/main" id="{40D04DB7-49FD-48BD-B348-2D7972B7A430}"/>
            </a:ext>
          </a:extLst>
        </xdr:cNvPr>
        <xdr:cNvSpPr/>
      </xdr:nvSpPr>
      <xdr:spPr>
        <a:xfrm>
          <a:off x="7810500" y="10774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6" name="テキスト ボックス 215">
          <a:extLst>
            <a:ext uri="{FF2B5EF4-FFF2-40B4-BE49-F238E27FC236}">
              <a16:creationId xmlns:a16="http://schemas.microsoft.com/office/drawing/2014/main" id="{7DD01BB6-2F9E-4E36-97FB-E46499F8A1E1}"/>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7" name="テキスト ボックス 216">
          <a:extLst>
            <a:ext uri="{FF2B5EF4-FFF2-40B4-BE49-F238E27FC236}">
              <a16:creationId xmlns:a16="http://schemas.microsoft.com/office/drawing/2014/main" id="{1ED2E42D-8047-4291-94DD-5C9693E17435}"/>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8" name="テキスト ボックス 217">
          <a:extLst>
            <a:ext uri="{FF2B5EF4-FFF2-40B4-BE49-F238E27FC236}">
              <a16:creationId xmlns:a16="http://schemas.microsoft.com/office/drawing/2014/main" id="{1643A5A7-856A-44E7-B435-FC10797AAEEC}"/>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9" name="テキスト ボックス 218">
          <a:extLst>
            <a:ext uri="{FF2B5EF4-FFF2-40B4-BE49-F238E27FC236}">
              <a16:creationId xmlns:a16="http://schemas.microsoft.com/office/drawing/2014/main" id="{44EA570B-72DC-4EA3-A3AE-B99D11898C75}"/>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0" name="テキスト ボックス 219">
          <a:extLst>
            <a:ext uri="{FF2B5EF4-FFF2-40B4-BE49-F238E27FC236}">
              <a16:creationId xmlns:a16="http://schemas.microsoft.com/office/drawing/2014/main" id="{70D12BD2-0F91-440F-B6BA-3089B310B704}"/>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63043</xdr:rowOff>
    </xdr:from>
    <xdr:to>
      <xdr:col>55</xdr:col>
      <xdr:colOff>50800</xdr:colOff>
      <xdr:row>62</xdr:row>
      <xdr:rowOff>164643</xdr:rowOff>
    </xdr:to>
    <xdr:sp macro="" textlink="">
      <xdr:nvSpPr>
        <xdr:cNvPr id="221" name="楕円 220">
          <a:extLst>
            <a:ext uri="{FF2B5EF4-FFF2-40B4-BE49-F238E27FC236}">
              <a16:creationId xmlns:a16="http://schemas.microsoft.com/office/drawing/2014/main" id="{D2039B5F-309A-4A99-AFD6-EF419F43459A}"/>
            </a:ext>
          </a:extLst>
        </xdr:cNvPr>
        <xdr:cNvSpPr/>
      </xdr:nvSpPr>
      <xdr:spPr>
        <a:xfrm>
          <a:off x="10426700" y="10692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85920</xdr:rowOff>
    </xdr:from>
    <xdr:ext cx="469744" cy="259045"/>
    <xdr:sp macro="" textlink="">
      <xdr:nvSpPr>
        <xdr:cNvPr id="222" name="【体育館・プール】&#10;一人当たり面積該当値テキスト">
          <a:extLst>
            <a:ext uri="{FF2B5EF4-FFF2-40B4-BE49-F238E27FC236}">
              <a16:creationId xmlns:a16="http://schemas.microsoft.com/office/drawing/2014/main" id="{982BE97A-7CE3-4B66-AB7C-BA396FA8CB0D}"/>
            </a:ext>
          </a:extLst>
        </xdr:cNvPr>
        <xdr:cNvSpPr txBox="1"/>
      </xdr:nvSpPr>
      <xdr:spPr>
        <a:xfrm>
          <a:off x="10515600" y="10544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67614</xdr:rowOff>
    </xdr:from>
    <xdr:to>
      <xdr:col>50</xdr:col>
      <xdr:colOff>165100</xdr:colOff>
      <xdr:row>62</xdr:row>
      <xdr:rowOff>169214</xdr:rowOff>
    </xdr:to>
    <xdr:sp macro="" textlink="">
      <xdr:nvSpPr>
        <xdr:cNvPr id="223" name="楕円 222">
          <a:extLst>
            <a:ext uri="{FF2B5EF4-FFF2-40B4-BE49-F238E27FC236}">
              <a16:creationId xmlns:a16="http://schemas.microsoft.com/office/drawing/2014/main" id="{7C5C551B-EB3A-4C54-8148-DE92178630A2}"/>
            </a:ext>
          </a:extLst>
        </xdr:cNvPr>
        <xdr:cNvSpPr/>
      </xdr:nvSpPr>
      <xdr:spPr>
        <a:xfrm>
          <a:off x="9588500" y="10697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113843</xdr:rowOff>
    </xdr:from>
    <xdr:to>
      <xdr:col>55</xdr:col>
      <xdr:colOff>0</xdr:colOff>
      <xdr:row>62</xdr:row>
      <xdr:rowOff>118414</xdr:rowOff>
    </xdr:to>
    <xdr:cxnSp macro="">
      <xdr:nvCxnSpPr>
        <xdr:cNvPr id="224" name="直線コネクタ 223">
          <a:extLst>
            <a:ext uri="{FF2B5EF4-FFF2-40B4-BE49-F238E27FC236}">
              <a16:creationId xmlns:a16="http://schemas.microsoft.com/office/drawing/2014/main" id="{EC58B644-1A22-4F0D-957B-F5FBBFA4CCF6}"/>
            </a:ext>
          </a:extLst>
        </xdr:cNvPr>
        <xdr:cNvCxnSpPr/>
      </xdr:nvCxnSpPr>
      <xdr:spPr>
        <a:xfrm flipV="1">
          <a:off x="9639300" y="10743743"/>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72187</xdr:rowOff>
    </xdr:from>
    <xdr:to>
      <xdr:col>46</xdr:col>
      <xdr:colOff>38100</xdr:colOff>
      <xdr:row>63</xdr:row>
      <xdr:rowOff>2337</xdr:rowOff>
    </xdr:to>
    <xdr:sp macro="" textlink="">
      <xdr:nvSpPr>
        <xdr:cNvPr id="225" name="楕円 224">
          <a:extLst>
            <a:ext uri="{FF2B5EF4-FFF2-40B4-BE49-F238E27FC236}">
              <a16:creationId xmlns:a16="http://schemas.microsoft.com/office/drawing/2014/main" id="{9410A987-1083-4D5B-A4AC-227DC43DFC9B}"/>
            </a:ext>
          </a:extLst>
        </xdr:cNvPr>
        <xdr:cNvSpPr/>
      </xdr:nvSpPr>
      <xdr:spPr>
        <a:xfrm>
          <a:off x="8699500" y="10702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118414</xdr:rowOff>
    </xdr:from>
    <xdr:to>
      <xdr:col>50</xdr:col>
      <xdr:colOff>114300</xdr:colOff>
      <xdr:row>62</xdr:row>
      <xdr:rowOff>122987</xdr:rowOff>
    </xdr:to>
    <xdr:cxnSp macro="">
      <xdr:nvCxnSpPr>
        <xdr:cNvPr id="226" name="直線コネクタ 225">
          <a:extLst>
            <a:ext uri="{FF2B5EF4-FFF2-40B4-BE49-F238E27FC236}">
              <a16:creationId xmlns:a16="http://schemas.microsoft.com/office/drawing/2014/main" id="{969A402B-F6B9-48B2-8A06-38CCD5C1F492}"/>
            </a:ext>
          </a:extLst>
        </xdr:cNvPr>
        <xdr:cNvCxnSpPr/>
      </xdr:nvCxnSpPr>
      <xdr:spPr>
        <a:xfrm flipV="1">
          <a:off x="8750300" y="10748314"/>
          <a:ext cx="889000" cy="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75387</xdr:rowOff>
    </xdr:from>
    <xdr:to>
      <xdr:col>41</xdr:col>
      <xdr:colOff>101600</xdr:colOff>
      <xdr:row>63</xdr:row>
      <xdr:rowOff>5537</xdr:rowOff>
    </xdr:to>
    <xdr:sp macro="" textlink="">
      <xdr:nvSpPr>
        <xdr:cNvPr id="227" name="楕円 226">
          <a:extLst>
            <a:ext uri="{FF2B5EF4-FFF2-40B4-BE49-F238E27FC236}">
              <a16:creationId xmlns:a16="http://schemas.microsoft.com/office/drawing/2014/main" id="{B42F9ADB-1A2F-4ED4-8F1A-37226D972A2B}"/>
            </a:ext>
          </a:extLst>
        </xdr:cNvPr>
        <xdr:cNvSpPr/>
      </xdr:nvSpPr>
      <xdr:spPr>
        <a:xfrm>
          <a:off x="7810500" y="10705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122987</xdr:rowOff>
    </xdr:from>
    <xdr:to>
      <xdr:col>45</xdr:col>
      <xdr:colOff>177800</xdr:colOff>
      <xdr:row>62</xdr:row>
      <xdr:rowOff>126187</xdr:rowOff>
    </xdr:to>
    <xdr:cxnSp macro="">
      <xdr:nvCxnSpPr>
        <xdr:cNvPr id="228" name="直線コネクタ 227">
          <a:extLst>
            <a:ext uri="{FF2B5EF4-FFF2-40B4-BE49-F238E27FC236}">
              <a16:creationId xmlns:a16="http://schemas.microsoft.com/office/drawing/2014/main" id="{CA6FEA73-0E1C-4335-9A17-E7835F7845B2}"/>
            </a:ext>
          </a:extLst>
        </xdr:cNvPr>
        <xdr:cNvCxnSpPr/>
      </xdr:nvCxnSpPr>
      <xdr:spPr>
        <a:xfrm flipV="1">
          <a:off x="7861300" y="10752887"/>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64330</xdr:rowOff>
    </xdr:from>
    <xdr:ext cx="469744" cy="259045"/>
    <xdr:sp macro="" textlink="">
      <xdr:nvSpPr>
        <xdr:cNvPr id="229" name="n_1aveValue【体育館・プール】&#10;一人当たり面積">
          <a:extLst>
            <a:ext uri="{FF2B5EF4-FFF2-40B4-BE49-F238E27FC236}">
              <a16:creationId xmlns:a16="http://schemas.microsoft.com/office/drawing/2014/main" id="{C68B7BB2-D8B2-4E0E-B5D6-3C12D6A1448B}"/>
            </a:ext>
          </a:extLst>
        </xdr:cNvPr>
        <xdr:cNvSpPr txBox="1"/>
      </xdr:nvSpPr>
      <xdr:spPr>
        <a:xfrm>
          <a:off x="9391727" y="1086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64330</xdr:rowOff>
    </xdr:from>
    <xdr:ext cx="469744" cy="259045"/>
    <xdr:sp macro="" textlink="">
      <xdr:nvSpPr>
        <xdr:cNvPr id="230" name="n_2aveValue【体育館・プール】&#10;一人当たり面積">
          <a:extLst>
            <a:ext uri="{FF2B5EF4-FFF2-40B4-BE49-F238E27FC236}">
              <a16:creationId xmlns:a16="http://schemas.microsoft.com/office/drawing/2014/main" id="{31396EE8-ED24-4860-8F4E-4D42676D19B6}"/>
            </a:ext>
          </a:extLst>
        </xdr:cNvPr>
        <xdr:cNvSpPr txBox="1"/>
      </xdr:nvSpPr>
      <xdr:spPr>
        <a:xfrm>
          <a:off x="8515427" y="1086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66159</xdr:rowOff>
    </xdr:from>
    <xdr:ext cx="469744" cy="259045"/>
    <xdr:sp macro="" textlink="">
      <xdr:nvSpPr>
        <xdr:cNvPr id="231" name="n_3aveValue【体育館・プール】&#10;一人当たり面積">
          <a:extLst>
            <a:ext uri="{FF2B5EF4-FFF2-40B4-BE49-F238E27FC236}">
              <a16:creationId xmlns:a16="http://schemas.microsoft.com/office/drawing/2014/main" id="{7BB32597-7A94-4406-B380-8F8473159912}"/>
            </a:ext>
          </a:extLst>
        </xdr:cNvPr>
        <xdr:cNvSpPr txBox="1"/>
      </xdr:nvSpPr>
      <xdr:spPr>
        <a:xfrm>
          <a:off x="7626427" y="10867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14291</xdr:rowOff>
    </xdr:from>
    <xdr:ext cx="469744" cy="259045"/>
    <xdr:sp macro="" textlink="">
      <xdr:nvSpPr>
        <xdr:cNvPr id="232" name="n_1mainValue【体育館・プール】&#10;一人当たり面積">
          <a:extLst>
            <a:ext uri="{FF2B5EF4-FFF2-40B4-BE49-F238E27FC236}">
              <a16:creationId xmlns:a16="http://schemas.microsoft.com/office/drawing/2014/main" id="{F9F63357-6415-4FDF-A2BE-DBF599540C63}"/>
            </a:ext>
          </a:extLst>
        </xdr:cNvPr>
        <xdr:cNvSpPr txBox="1"/>
      </xdr:nvSpPr>
      <xdr:spPr>
        <a:xfrm>
          <a:off x="9391727" y="10472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18864</xdr:rowOff>
    </xdr:from>
    <xdr:ext cx="469744" cy="259045"/>
    <xdr:sp macro="" textlink="">
      <xdr:nvSpPr>
        <xdr:cNvPr id="233" name="n_2mainValue【体育館・プール】&#10;一人当たり面積">
          <a:extLst>
            <a:ext uri="{FF2B5EF4-FFF2-40B4-BE49-F238E27FC236}">
              <a16:creationId xmlns:a16="http://schemas.microsoft.com/office/drawing/2014/main" id="{20EE75F1-F809-4444-AB99-4541FE5951B9}"/>
            </a:ext>
          </a:extLst>
        </xdr:cNvPr>
        <xdr:cNvSpPr txBox="1"/>
      </xdr:nvSpPr>
      <xdr:spPr>
        <a:xfrm>
          <a:off x="8515427" y="10477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22064</xdr:rowOff>
    </xdr:from>
    <xdr:ext cx="469744" cy="259045"/>
    <xdr:sp macro="" textlink="">
      <xdr:nvSpPr>
        <xdr:cNvPr id="234" name="n_3mainValue【体育館・プール】&#10;一人当たり面積">
          <a:extLst>
            <a:ext uri="{FF2B5EF4-FFF2-40B4-BE49-F238E27FC236}">
              <a16:creationId xmlns:a16="http://schemas.microsoft.com/office/drawing/2014/main" id="{8096A2AD-206D-405F-8A58-AF420070BE8B}"/>
            </a:ext>
          </a:extLst>
        </xdr:cNvPr>
        <xdr:cNvSpPr txBox="1"/>
      </xdr:nvSpPr>
      <xdr:spPr>
        <a:xfrm>
          <a:off x="7626427" y="10480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5" name="正方形/長方形 234">
          <a:extLst>
            <a:ext uri="{FF2B5EF4-FFF2-40B4-BE49-F238E27FC236}">
              <a16:creationId xmlns:a16="http://schemas.microsoft.com/office/drawing/2014/main" id="{82ABB33C-CF8A-4A6E-A225-9ECD50762765}"/>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6" name="正方形/長方形 235">
          <a:extLst>
            <a:ext uri="{FF2B5EF4-FFF2-40B4-BE49-F238E27FC236}">
              <a16:creationId xmlns:a16="http://schemas.microsoft.com/office/drawing/2014/main" id="{06194788-B1AE-461B-8A88-65F381A0BCAC}"/>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7" name="正方形/長方形 236">
          <a:extLst>
            <a:ext uri="{FF2B5EF4-FFF2-40B4-BE49-F238E27FC236}">
              <a16:creationId xmlns:a16="http://schemas.microsoft.com/office/drawing/2014/main" id="{233749DB-75DE-409C-983E-1DE744630079}"/>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8" name="正方形/長方形 237">
          <a:extLst>
            <a:ext uri="{FF2B5EF4-FFF2-40B4-BE49-F238E27FC236}">
              <a16:creationId xmlns:a16="http://schemas.microsoft.com/office/drawing/2014/main" id="{94D3B641-8F88-4DC3-926E-62250F7F820F}"/>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9" name="正方形/長方形 238">
          <a:extLst>
            <a:ext uri="{FF2B5EF4-FFF2-40B4-BE49-F238E27FC236}">
              <a16:creationId xmlns:a16="http://schemas.microsoft.com/office/drawing/2014/main" id="{8F4E1F0A-4B30-41A7-80EB-8CF4736099E6}"/>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0" name="正方形/長方形 239">
          <a:extLst>
            <a:ext uri="{FF2B5EF4-FFF2-40B4-BE49-F238E27FC236}">
              <a16:creationId xmlns:a16="http://schemas.microsoft.com/office/drawing/2014/main" id="{EC1825F6-7A26-4E54-BEC4-CC02C15A238B}"/>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1" name="正方形/長方形 240">
          <a:extLst>
            <a:ext uri="{FF2B5EF4-FFF2-40B4-BE49-F238E27FC236}">
              <a16:creationId xmlns:a16="http://schemas.microsoft.com/office/drawing/2014/main" id="{E0A0F639-A4DD-4622-92D9-06821394D0DA}"/>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2" name="正方形/長方形 241">
          <a:extLst>
            <a:ext uri="{FF2B5EF4-FFF2-40B4-BE49-F238E27FC236}">
              <a16:creationId xmlns:a16="http://schemas.microsoft.com/office/drawing/2014/main" id="{DA85D972-3DE1-466B-9040-720CE3641D7E}"/>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3" name="テキスト ボックス 242">
          <a:extLst>
            <a:ext uri="{FF2B5EF4-FFF2-40B4-BE49-F238E27FC236}">
              <a16:creationId xmlns:a16="http://schemas.microsoft.com/office/drawing/2014/main" id="{84CDAE41-6B3D-4B90-9390-325EDC10F2D4}"/>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4" name="直線コネクタ 243">
          <a:extLst>
            <a:ext uri="{FF2B5EF4-FFF2-40B4-BE49-F238E27FC236}">
              <a16:creationId xmlns:a16="http://schemas.microsoft.com/office/drawing/2014/main" id="{6DC83EE0-EEB2-4E2B-8542-E59E34BB6238}"/>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5" name="テキスト ボックス 244">
          <a:extLst>
            <a:ext uri="{FF2B5EF4-FFF2-40B4-BE49-F238E27FC236}">
              <a16:creationId xmlns:a16="http://schemas.microsoft.com/office/drawing/2014/main" id="{36B48F22-2D35-4A67-98D9-D39CCB426E76}"/>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6" name="直線コネクタ 245">
          <a:extLst>
            <a:ext uri="{FF2B5EF4-FFF2-40B4-BE49-F238E27FC236}">
              <a16:creationId xmlns:a16="http://schemas.microsoft.com/office/drawing/2014/main" id="{22A872E4-B168-4D4B-954D-8F376E011177}"/>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7" name="テキスト ボックス 246">
          <a:extLst>
            <a:ext uri="{FF2B5EF4-FFF2-40B4-BE49-F238E27FC236}">
              <a16:creationId xmlns:a16="http://schemas.microsoft.com/office/drawing/2014/main" id="{CE799596-DE3B-4B72-ABC5-A0C7E0C35813}"/>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8" name="直線コネクタ 247">
          <a:extLst>
            <a:ext uri="{FF2B5EF4-FFF2-40B4-BE49-F238E27FC236}">
              <a16:creationId xmlns:a16="http://schemas.microsoft.com/office/drawing/2014/main" id="{12AAEE39-B014-4274-9B3F-E563C7669378}"/>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9" name="テキスト ボックス 248">
          <a:extLst>
            <a:ext uri="{FF2B5EF4-FFF2-40B4-BE49-F238E27FC236}">
              <a16:creationId xmlns:a16="http://schemas.microsoft.com/office/drawing/2014/main" id="{5F62E569-616D-48F6-BA97-52C41B29B4A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0" name="直線コネクタ 249">
          <a:extLst>
            <a:ext uri="{FF2B5EF4-FFF2-40B4-BE49-F238E27FC236}">
              <a16:creationId xmlns:a16="http://schemas.microsoft.com/office/drawing/2014/main" id="{B0923CE6-67A6-4055-B716-484479621E1A}"/>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1" name="テキスト ボックス 250">
          <a:extLst>
            <a:ext uri="{FF2B5EF4-FFF2-40B4-BE49-F238E27FC236}">
              <a16:creationId xmlns:a16="http://schemas.microsoft.com/office/drawing/2014/main" id="{47DB782C-11FF-48B2-9165-9C54E4EBEBE5}"/>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2" name="直線コネクタ 251">
          <a:extLst>
            <a:ext uri="{FF2B5EF4-FFF2-40B4-BE49-F238E27FC236}">
              <a16:creationId xmlns:a16="http://schemas.microsoft.com/office/drawing/2014/main" id="{39C655B6-ABDD-4383-B703-43A4A81B1AC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3" name="テキスト ボックス 252">
          <a:extLst>
            <a:ext uri="{FF2B5EF4-FFF2-40B4-BE49-F238E27FC236}">
              <a16:creationId xmlns:a16="http://schemas.microsoft.com/office/drawing/2014/main" id="{19CF9D11-9881-4B43-A9D4-993DAEB1BB17}"/>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4" name="直線コネクタ 253">
          <a:extLst>
            <a:ext uri="{FF2B5EF4-FFF2-40B4-BE49-F238E27FC236}">
              <a16:creationId xmlns:a16="http://schemas.microsoft.com/office/drawing/2014/main" id="{46503C03-06E1-471D-A380-20E030D27F02}"/>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5" name="テキスト ボックス 254">
          <a:extLst>
            <a:ext uri="{FF2B5EF4-FFF2-40B4-BE49-F238E27FC236}">
              <a16:creationId xmlns:a16="http://schemas.microsoft.com/office/drawing/2014/main" id="{EF243182-FE8E-470E-87EB-208057FF45B2}"/>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6" name="直線コネクタ 255">
          <a:extLst>
            <a:ext uri="{FF2B5EF4-FFF2-40B4-BE49-F238E27FC236}">
              <a16:creationId xmlns:a16="http://schemas.microsoft.com/office/drawing/2014/main" id="{1A14011B-D210-45DF-B2DC-F47CAFF875A7}"/>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7" name="テキスト ボックス 256">
          <a:extLst>
            <a:ext uri="{FF2B5EF4-FFF2-40B4-BE49-F238E27FC236}">
              <a16:creationId xmlns:a16="http://schemas.microsoft.com/office/drawing/2014/main" id="{B6A2CE2E-4F19-408A-9DF9-5C1B56DF3A56}"/>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8" name="【福祉施設】&#10;有形固定資産減価償却率グラフ枠">
          <a:extLst>
            <a:ext uri="{FF2B5EF4-FFF2-40B4-BE49-F238E27FC236}">
              <a16:creationId xmlns:a16="http://schemas.microsoft.com/office/drawing/2014/main" id="{E90B5970-C584-4B2D-8605-5F89FB778A2D}"/>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120014</xdr:rowOff>
    </xdr:to>
    <xdr:cxnSp macro="">
      <xdr:nvCxnSpPr>
        <xdr:cNvPr id="259" name="直線コネクタ 258">
          <a:extLst>
            <a:ext uri="{FF2B5EF4-FFF2-40B4-BE49-F238E27FC236}">
              <a16:creationId xmlns:a16="http://schemas.microsoft.com/office/drawing/2014/main" id="{49C2BAF1-CBE8-423D-95CD-8B5738AC7766}"/>
            </a:ext>
          </a:extLst>
        </xdr:cNvPr>
        <xdr:cNvCxnSpPr/>
      </xdr:nvCxnSpPr>
      <xdr:spPr>
        <a:xfrm flipV="1">
          <a:off x="4634865" y="13335000"/>
          <a:ext cx="0" cy="1529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123841</xdr:rowOff>
    </xdr:from>
    <xdr:ext cx="405111" cy="259045"/>
    <xdr:sp macro="" textlink="">
      <xdr:nvSpPr>
        <xdr:cNvPr id="260" name="【福祉施設】&#10;有形固定資産減価償却率最小値テキスト">
          <a:extLst>
            <a:ext uri="{FF2B5EF4-FFF2-40B4-BE49-F238E27FC236}">
              <a16:creationId xmlns:a16="http://schemas.microsoft.com/office/drawing/2014/main" id="{3197D48A-0469-41D5-BAA5-07A4107E1669}"/>
            </a:ext>
          </a:extLst>
        </xdr:cNvPr>
        <xdr:cNvSpPr txBox="1"/>
      </xdr:nvSpPr>
      <xdr:spPr>
        <a:xfrm>
          <a:off x="4673600" y="1486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120014</xdr:rowOff>
    </xdr:from>
    <xdr:to>
      <xdr:col>24</xdr:col>
      <xdr:colOff>152400</xdr:colOff>
      <xdr:row>86</xdr:row>
      <xdr:rowOff>120014</xdr:rowOff>
    </xdr:to>
    <xdr:cxnSp macro="">
      <xdr:nvCxnSpPr>
        <xdr:cNvPr id="261" name="直線コネクタ 260">
          <a:extLst>
            <a:ext uri="{FF2B5EF4-FFF2-40B4-BE49-F238E27FC236}">
              <a16:creationId xmlns:a16="http://schemas.microsoft.com/office/drawing/2014/main" id="{7E70A961-5A3C-4BC0-BBD1-08AE8FD07AC4}"/>
            </a:ext>
          </a:extLst>
        </xdr:cNvPr>
        <xdr:cNvCxnSpPr/>
      </xdr:nvCxnSpPr>
      <xdr:spPr>
        <a:xfrm>
          <a:off x="4546600" y="1486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62" name="【福祉施設】&#10;有形固定資産減価償却率最大値テキスト">
          <a:extLst>
            <a:ext uri="{FF2B5EF4-FFF2-40B4-BE49-F238E27FC236}">
              <a16:creationId xmlns:a16="http://schemas.microsoft.com/office/drawing/2014/main" id="{50A7E3DC-1CEB-478A-B97E-98526CE743A3}"/>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63" name="直線コネクタ 262">
          <a:extLst>
            <a:ext uri="{FF2B5EF4-FFF2-40B4-BE49-F238E27FC236}">
              <a16:creationId xmlns:a16="http://schemas.microsoft.com/office/drawing/2014/main" id="{A57B899B-3352-4127-977B-B9016A14C452}"/>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45738</xdr:rowOff>
    </xdr:from>
    <xdr:ext cx="405111" cy="259045"/>
    <xdr:sp macro="" textlink="">
      <xdr:nvSpPr>
        <xdr:cNvPr id="264" name="【福祉施設】&#10;有形固定資産減価償却率平均値テキスト">
          <a:extLst>
            <a:ext uri="{FF2B5EF4-FFF2-40B4-BE49-F238E27FC236}">
              <a16:creationId xmlns:a16="http://schemas.microsoft.com/office/drawing/2014/main" id="{5B4D6462-3957-4DB5-9E86-926452F7CEF3}"/>
            </a:ext>
          </a:extLst>
        </xdr:cNvPr>
        <xdr:cNvSpPr txBox="1"/>
      </xdr:nvSpPr>
      <xdr:spPr>
        <a:xfrm>
          <a:off x="4673600" y="14104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67311</xdr:rowOff>
    </xdr:from>
    <xdr:to>
      <xdr:col>24</xdr:col>
      <xdr:colOff>114300</xdr:colOff>
      <xdr:row>82</xdr:row>
      <xdr:rowOff>168911</xdr:rowOff>
    </xdr:to>
    <xdr:sp macro="" textlink="">
      <xdr:nvSpPr>
        <xdr:cNvPr id="265" name="フローチャート: 判断 264">
          <a:extLst>
            <a:ext uri="{FF2B5EF4-FFF2-40B4-BE49-F238E27FC236}">
              <a16:creationId xmlns:a16="http://schemas.microsoft.com/office/drawing/2014/main" id="{5FFE34FC-ADF9-4C35-9C18-0E6C02035CFD}"/>
            </a:ext>
          </a:extLst>
        </xdr:cNvPr>
        <xdr:cNvSpPr/>
      </xdr:nvSpPr>
      <xdr:spPr>
        <a:xfrm>
          <a:off x="45847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90170</xdr:rowOff>
    </xdr:from>
    <xdr:to>
      <xdr:col>20</xdr:col>
      <xdr:colOff>38100</xdr:colOff>
      <xdr:row>83</xdr:row>
      <xdr:rowOff>20320</xdr:rowOff>
    </xdr:to>
    <xdr:sp macro="" textlink="">
      <xdr:nvSpPr>
        <xdr:cNvPr id="266" name="フローチャート: 判断 265">
          <a:extLst>
            <a:ext uri="{FF2B5EF4-FFF2-40B4-BE49-F238E27FC236}">
              <a16:creationId xmlns:a16="http://schemas.microsoft.com/office/drawing/2014/main" id="{4667CB40-0417-48EB-A0B1-D60FD92125B9}"/>
            </a:ext>
          </a:extLst>
        </xdr:cNvPr>
        <xdr:cNvSpPr/>
      </xdr:nvSpPr>
      <xdr:spPr>
        <a:xfrm>
          <a:off x="3746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93980</xdr:rowOff>
    </xdr:from>
    <xdr:to>
      <xdr:col>15</xdr:col>
      <xdr:colOff>101600</xdr:colOff>
      <xdr:row>83</xdr:row>
      <xdr:rowOff>24130</xdr:rowOff>
    </xdr:to>
    <xdr:sp macro="" textlink="">
      <xdr:nvSpPr>
        <xdr:cNvPr id="267" name="フローチャート: 判断 266">
          <a:extLst>
            <a:ext uri="{FF2B5EF4-FFF2-40B4-BE49-F238E27FC236}">
              <a16:creationId xmlns:a16="http://schemas.microsoft.com/office/drawing/2014/main" id="{95D4340B-B84D-4F45-AD6D-683EB142744C}"/>
            </a:ext>
          </a:extLst>
        </xdr:cNvPr>
        <xdr:cNvSpPr/>
      </xdr:nvSpPr>
      <xdr:spPr>
        <a:xfrm>
          <a:off x="2857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151130</xdr:rowOff>
    </xdr:from>
    <xdr:to>
      <xdr:col>10</xdr:col>
      <xdr:colOff>165100</xdr:colOff>
      <xdr:row>83</xdr:row>
      <xdr:rowOff>81280</xdr:rowOff>
    </xdr:to>
    <xdr:sp macro="" textlink="">
      <xdr:nvSpPr>
        <xdr:cNvPr id="268" name="フローチャート: 判断 267">
          <a:extLst>
            <a:ext uri="{FF2B5EF4-FFF2-40B4-BE49-F238E27FC236}">
              <a16:creationId xmlns:a16="http://schemas.microsoft.com/office/drawing/2014/main" id="{F66EC905-37F4-4225-880B-E959C38605EA}"/>
            </a:ext>
          </a:extLst>
        </xdr:cNvPr>
        <xdr:cNvSpPr/>
      </xdr:nvSpPr>
      <xdr:spPr>
        <a:xfrm>
          <a:off x="19685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9" name="テキスト ボックス 268">
          <a:extLst>
            <a:ext uri="{FF2B5EF4-FFF2-40B4-BE49-F238E27FC236}">
              <a16:creationId xmlns:a16="http://schemas.microsoft.com/office/drawing/2014/main" id="{F0E1B837-F2F5-41F9-8EC1-EB77F4D87033}"/>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0" name="テキスト ボックス 269">
          <a:extLst>
            <a:ext uri="{FF2B5EF4-FFF2-40B4-BE49-F238E27FC236}">
              <a16:creationId xmlns:a16="http://schemas.microsoft.com/office/drawing/2014/main" id="{411FF974-E280-4D04-ABDA-D52BDF2A04D9}"/>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1" name="テキスト ボックス 270">
          <a:extLst>
            <a:ext uri="{FF2B5EF4-FFF2-40B4-BE49-F238E27FC236}">
              <a16:creationId xmlns:a16="http://schemas.microsoft.com/office/drawing/2014/main" id="{0EC405CD-79C3-45E9-9B23-AED0A6EDB22F}"/>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2" name="テキスト ボックス 271">
          <a:extLst>
            <a:ext uri="{FF2B5EF4-FFF2-40B4-BE49-F238E27FC236}">
              <a16:creationId xmlns:a16="http://schemas.microsoft.com/office/drawing/2014/main" id="{7BD48F1E-E574-428A-8008-20581089D0D3}"/>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3" name="テキスト ボックス 272">
          <a:extLst>
            <a:ext uri="{FF2B5EF4-FFF2-40B4-BE49-F238E27FC236}">
              <a16:creationId xmlns:a16="http://schemas.microsoft.com/office/drawing/2014/main" id="{B4AF5F88-A8ED-4D5E-BD7A-DDBEFE3092DB}"/>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105411</xdr:rowOff>
    </xdr:from>
    <xdr:to>
      <xdr:col>24</xdr:col>
      <xdr:colOff>114300</xdr:colOff>
      <xdr:row>82</xdr:row>
      <xdr:rowOff>35561</xdr:rowOff>
    </xdr:to>
    <xdr:sp macro="" textlink="">
      <xdr:nvSpPr>
        <xdr:cNvPr id="274" name="楕円 273">
          <a:extLst>
            <a:ext uri="{FF2B5EF4-FFF2-40B4-BE49-F238E27FC236}">
              <a16:creationId xmlns:a16="http://schemas.microsoft.com/office/drawing/2014/main" id="{39C50B1D-F668-4B8D-A0EB-F6FBF7DA9B8B}"/>
            </a:ext>
          </a:extLst>
        </xdr:cNvPr>
        <xdr:cNvSpPr/>
      </xdr:nvSpPr>
      <xdr:spPr>
        <a:xfrm>
          <a:off x="4584700" y="1399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128288</xdr:rowOff>
    </xdr:from>
    <xdr:ext cx="405111" cy="259045"/>
    <xdr:sp macro="" textlink="">
      <xdr:nvSpPr>
        <xdr:cNvPr id="275" name="【福祉施設】&#10;有形固定資産減価償却率該当値テキスト">
          <a:extLst>
            <a:ext uri="{FF2B5EF4-FFF2-40B4-BE49-F238E27FC236}">
              <a16:creationId xmlns:a16="http://schemas.microsoft.com/office/drawing/2014/main" id="{D48AA5F8-6B97-4875-8868-0FD0D1CAB743}"/>
            </a:ext>
          </a:extLst>
        </xdr:cNvPr>
        <xdr:cNvSpPr txBox="1"/>
      </xdr:nvSpPr>
      <xdr:spPr>
        <a:xfrm>
          <a:off x="4673600"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149225</xdr:rowOff>
    </xdr:from>
    <xdr:to>
      <xdr:col>20</xdr:col>
      <xdr:colOff>38100</xdr:colOff>
      <xdr:row>82</xdr:row>
      <xdr:rowOff>79375</xdr:rowOff>
    </xdr:to>
    <xdr:sp macro="" textlink="">
      <xdr:nvSpPr>
        <xdr:cNvPr id="276" name="楕円 275">
          <a:extLst>
            <a:ext uri="{FF2B5EF4-FFF2-40B4-BE49-F238E27FC236}">
              <a16:creationId xmlns:a16="http://schemas.microsoft.com/office/drawing/2014/main" id="{10F9E91C-EBA3-419A-A746-CFB4DE59015C}"/>
            </a:ext>
          </a:extLst>
        </xdr:cNvPr>
        <xdr:cNvSpPr/>
      </xdr:nvSpPr>
      <xdr:spPr>
        <a:xfrm>
          <a:off x="3746500" y="1403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156211</xdr:rowOff>
    </xdr:from>
    <xdr:to>
      <xdr:col>24</xdr:col>
      <xdr:colOff>63500</xdr:colOff>
      <xdr:row>82</xdr:row>
      <xdr:rowOff>28575</xdr:rowOff>
    </xdr:to>
    <xdr:cxnSp macro="">
      <xdr:nvCxnSpPr>
        <xdr:cNvPr id="277" name="直線コネクタ 276">
          <a:extLst>
            <a:ext uri="{FF2B5EF4-FFF2-40B4-BE49-F238E27FC236}">
              <a16:creationId xmlns:a16="http://schemas.microsoft.com/office/drawing/2014/main" id="{DA31ED46-B7D9-4529-B4F6-751A3C954F3A}"/>
            </a:ext>
          </a:extLst>
        </xdr:cNvPr>
        <xdr:cNvCxnSpPr/>
      </xdr:nvCxnSpPr>
      <xdr:spPr>
        <a:xfrm flipV="1">
          <a:off x="3797300" y="14043661"/>
          <a:ext cx="8382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19686</xdr:rowOff>
    </xdr:from>
    <xdr:to>
      <xdr:col>15</xdr:col>
      <xdr:colOff>101600</xdr:colOff>
      <xdr:row>82</xdr:row>
      <xdr:rowOff>121286</xdr:rowOff>
    </xdr:to>
    <xdr:sp macro="" textlink="">
      <xdr:nvSpPr>
        <xdr:cNvPr id="278" name="楕円 277">
          <a:extLst>
            <a:ext uri="{FF2B5EF4-FFF2-40B4-BE49-F238E27FC236}">
              <a16:creationId xmlns:a16="http://schemas.microsoft.com/office/drawing/2014/main" id="{D05F5DD8-2563-4ED1-8C31-525BD7EA10D4}"/>
            </a:ext>
          </a:extLst>
        </xdr:cNvPr>
        <xdr:cNvSpPr/>
      </xdr:nvSpPr>
      <xdr:spPr>
        <a:xfrm>
          <a:off x="2857500" y="1407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28575</xdr:rowOff>
    </xdr:from>
    <xdr:to>
      <xdr:col>19</xdr:col>
      <xdr:colOff>177800</xdr:colOff>
      <xdr:row>82</xdr:row>
      <xdr:rowOff>70486</xdr:rowOff>
    </xdr:to>
    <xdr:cxnSp macro="">
      <xdr:nvCxnSpPr>
        <xdr:cNvPr id="279" name="直線コネクタ 278">
          <a:extLst>
            <a:ext uri="{FF2B5EF4-FFF2-40B4-BE49-F238E27FC236}">
              <a16:creationId xmlns:a16="http://schemas.microsoft.com/office/drawing/2014/main" id="{E43596A6-26A1-4AEC-AD42-2543834927A9}"/>
            </a:ext>
          </a:extLst>
        </xdr:cNvPr>
        <xdr:cNvCxnSpPr/>
      </xdr:nvCxnSpPr>
      <xdr:spPr>
        <a:xfrm flipV="1">
          <a:off x="2908300" y="14087475"/>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61595</xdr:rowOff>
    </xdr:from>
    <xdr:to>
      <xdr:col>10</xdr:col>
      <xdr:colOff>165100</xdr:colOff>
      <xdr:row>82</xdr:row>
      <xdr:rowOff>163195</xdr:rowOff>
    </xdr:to>
    <xdr:sp macro="" textlink="">
      <xdr:nvSpPr>
        <xdr:cNvPr id="280" name="楕円 279">
          <a:extLst>
            <a:ext uri="{FF2B5EF4-FFF2-40B4-BE49-F238E27FC236}">
              <a16:creationId xmlns:a16="http://schemas.microsoft.com/office/drawing/2014/main" id="{FCD79D74-D5C6-4C68-9CA6-9455DD157385}"/>
            </a:ext>
          </a:extLst>
        </xdr:cNvPr>
        <xdr:cNvSpPr/>
      </xdr:nvSpPr>
      <xdr:spPr>
        <a:xfrm>
          <a:off x="1968500" y="1412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70486</xdr:rowOff>
    </xdr:from>
    <xdr:to>
      <xdr:col>15</xdr:col>
      <xdr:colOff>50800</xdr:colOff>
      <xdr:row>82</xdr:row>
      <xdr:rowOff>112395</xdr:rowOff>
    </xdr:to>
    <xdr:cxnSp macro="">
      <xdr:nvCxnSpPr>
        <xdr:cNvPr id="281" name="直線コネクタ 280">
          <a:extLst>
            <a:ext uri="{FF2B5EF4-FFF2-40B4-BE49-F238E27FC236}">
              <a16:creationId xmlns:a16="http://schemas.microsoft.com/office/drawing/2014/main" id="{1F80F83F-F4AE-46C5-8BF1-4E28D8ED7F05}"/>
            </a:ext>
          </a:extLst>
        </xdr:cNvPr>
        <xdr:cNvCxnSpPr/>
      </xdr:nvCxnSpPr>
      <xdr:spPr>
        <a:xfrm flipV="1">
          <a:off x="2019300" y="14129386"/>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11447</xdr:rowOff>
    </xdr:from>
    <xdr:ext cx="405111" cy="259045"/>
    <xdr:sp macro="" textlink="">
      <xdr:nvSpPr>
        <xdr:cNvPr id="282" name="n_1aveValue【福祉施設】&#10;有形固定資産減価償却率">
          <a:extLst>
            <a:ext uri="{FF2B5EF4-FFF2-40B4-BE49-F238E27FC236}">
              <a16:creationId xmlns:a16="http://schemas.microsoft.com/office/drawing/2014/main" id="{CF62AC80-9157-419A-BDDB-9EE136E94C97}"/>
            </a:ext>
          </a:extLst>
        </xdr:cNvPr>
        <xdr:cNvSpPr txBox="1"/>
      </xdr:nvSpPr>
      <xdr:spPr>
        <a:xfrm>
          <a:off x="3582044" y="1424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15257</xdr:rowOff>
    </xdr:from>
    <xdr:ext cx="405111" cy="259045"/>
    <xdr:sp macro="" textlink="">
      <xdr:nvSpPr>
        <xdr:cNvPr id="283" name="n_2aveValue【福祉施設】&#10;有形固定資産減価償却率">
          <a:extLst>
            <a:ext uri="{FF2B5EF4-FFF2-40B4-BE49-F238E27FC236}">
              <a16:creationId xmlns:a16="http://schemas.microsoft.com/office/drawing/2014/main" id="{C974E3F5-87DA-4E05-A020-747189B56D47}"/>
            </a:ext>
          </a:extLst>
        </xdr:cNvPr>
        <xdr:cNvSpPr txBox="1"/>
      </xdr:nvSpPr>
      <xdr:spPr>
        <a:xfrm>
          <a:off x="2705744" y="1424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72407</xdr:rowOff>
    </xdr:from>
    <xdr:ext cx="405111" cy="259045"/>
    <xdr:sp macro="" textlink="">
      <xdr:nvSpPr>
        <xdr:cNvPr id="284" name="n_3aveValue【福祉施設】&#10;有形固定資産減価償却率">
          <a:extLst>
            <a:ext uri="{FF2B5EF4-FFF2-40B4-BE49-F238E27FC236}">
              <a16:creationId xmlns:a16="http://schemas.microsoft.com/office/drawing/2014/main" id="{4D600E81-CAE0-4CE2-A8DC-6A8ABFD3EF3A}"/>
            </a:ext>
          </a:extLst>
        </xdr:cNvPr>
        <xdr:cNvSpPr txBox="1"/>
      </xdr:nvSpPr>
      <xdr:spPr>
        <a:xfrm>
          <a:off x="1816744" y="1430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95902</xdr:rowOff>
    </xdr:from>
    <xdr:ext cx="405111" cy="259045"/>
    <xdr:sp macro="" textlink="">
      <xdr:nvSpPr>
        <xdr:cNvPr id="285" name="n_1mainValue【福祉施設】&#10;有形固定資産減価償却率">
          <a:extLst>
            <a:ext uri="{FF2B5EF4-FFF2-40B4-BE49-F238E27FC236}">
              <a16:creationId xmlns:a16="http://schemas.microsoft.com/office/drawing/2014/main" id="{5D62B6A0-F27E-4E41-B00D-9ECFF9E6E058}"/>
            </a:ext>
          </a:extLst>
        </xdr:cNvPr>
        <xdr:cNvSpPr txBox="1"/>
      </xdr:nvSpPr>
      <xdr:spPr>
        <a:xfrm>
          <a:off x="3582044" y="1381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137813</xdr:rowOff>
    </xdr:from>
    <xdr:ext cx="405111" cy="259045"/>
    <xdr:sp macro="" textlink="">
      <xdr:nvSpPr>
        <xdr:cNvPr id="286" name="n_2mainValue【福祉施設】&#10;有形固定資産減価償却率">
          <a:extLst>
            <a:ext uri="{FF2B5EF4-FFF2-40B4-BE49-F238E27FC236}">
              <a16:creationId xmlns:a16="http://schemas.microsoft.com/office/drawing/2014/main" id="{28EC9440-0669-490F-8E35-5B2C8EA9BB3F}"/>
            </a:ext>
          </a:extLst>
        </xdr:cNvPr>
        <xdr:cNvSpPr txBox="1"/>
      </xdr:nvSpPr>
      <xdr:spPr>
        <a:xfrm>
          <a:off x="2705744" y="1385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8272</xdr:rowOff>
    </xdr:from>
    <xdr:ext cx="405111" cy="259045"/>
    <xdr:sp macro="" textlink="">
      <xdr:nvSpPr>
        <xdr:cNvPr id="287" name="n_3mainValue【福祉施設】&#10;有形固定資産減価償却率">
          <a:extLst>
            <a:ext uri="{FF2B5EF4-FFF2-40B4-BE49-F238E27FC236}">
              <a16:creationId xmlns:a16="http://schemas.microsoft.com/office/drawing/2014/main" id="{FDD47D67-C270-4683-ADF0-E7F64B33B264}"/>
            </a:ext>
          </a:extLst>
        </xdr:cNvPr>
        <xdr:cNvSpPr txBox="1"/>
      </xdr:nvSpPr>
      <xdr:spPr>
        <a:xfrm>
          <a:off x="1816744" y="1389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8" name="正方形/長方形 287">
          <a:extLst>
            <a:ext uri="{FF2B5EF4-FFF2-40B4-BE49-F238E27FC236}">
              <a16:creationId xmlns:a16="http://schemas.microsoft.com/office/drawing/2014/main" id="{73B35B33-B119-4DFA-88F9-53A16CD8D328}"/>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9" name="正方形/長方形 288">
          <a:extLst>
            <a:ext uri="{FF2B5EF4-FFF2-40B4-BE49-F238E27FC236}">
              <a16:creationId xmlns:a16="http://schemas.microsoft.com/office/drawing/2014/main" id="{180FF7EF-C0D7-4E98-9292-58A5B989D242}"/>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0" name="正方形/長方形 289">
          <a:extLst>
            <a:ext uri="{FF2B5EF4-FFF2-40B4-BE49-F238E27FC236}">
              <a16:creationId xmlns:a16="http://schemas.microsoft.com/office/drawing/2014/main" id="{8B1623E1-A8CC-478A-8E09-53CE98FF754B}"/>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1" name="正方形/長方形 290">
          <a:extLst>
            <a:ext uri="{FF2B5EF4-FFF2-40B4-BE49-F238E27FC236}">
              <a16:creationId xmlns:a16="http://schemas.microsoft.com/office/drawing/2014/main" id="{8C9E75A4-14DB-44D6-9624-5A4797DAEEF9}"/>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2" name="正方形/長方形 291">
          <a:extLst>
            <a:ext uri="{FF2B5EF4-FFF2-40B4-BE49-F238E27FC236}">
              <a16:creationId xmlns:a16="http://schemas.microsoft.com/office/drawing/2014/main" id="{7D156797-234C-487E-8569-0E125508B954}"/>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3" name="正方形/長方形 292">
          <a:extLst>
            <a:ext uri="{FF2B5EF4-FFF2-40B4-BE49-F238E27FC236}">
              <a16:creationId xmlns:a16="http://schemas.microsoft.com/office/drawing/2014/main" id="{F4A42C9B-8DB7-45EC-B4EA-0581C67E17F4}"/>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4" name="正方形/長方形 293">
          <a:extLst>
            <a:ext uri="{FF2B5EF4-FFF2-40B4-BE49-F238E27FC236}">
              <a16:creationId xmlns:a16="http://schemas.microsoft.com/office/drawing/2014/main" id="{ED080375-99F8-42E4-92CD-FCCB93625404}"/>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5" name="正方形/長方形 294">
          <a:extLst>
            <a:ext uri="{FF2B5EF4-FFF2-40B4-BE49-F238E27FC236}">
              <a16:creationId xmlns:a16="http://schemas.microsoft.com/office/drawing/2014/main" id="{BC803570-05AD-4BF0-9095-A642BE72041D}"/>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6" name="テキスト ボックス 295">
          <a:extLst>
            <a:ext uri="{FF2B5EF4-FFF2-40B4-BE49-F238E27FC236}">
              <a16:creationId xmlns:a16="http://schemas.microsoft.com/office/drawing/2014/main" id="{E0C000F4-543A-4604-8E4F-BFCDC08F01F6}"/>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7" name="直線コネクタ 296">
          <a:extLst>
            <a:ext uri="{FF2B5EF4-FFF2-40B4-BE49-F238E27FC236}">
              <a16:creationId xmlns:a16="http://schemas.microsoft.com/office/drawing/2014/main" id="{E5AFF83A-DFE9-4F5B-9970-C539BFD26D9E}"/>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8" name="直線コネクタ 297">
          <a:extLst>
            <a:ext uri="{FF2B5EF4-FFF2-40B4-BE49-F238E27FC236}">
              <a16:creationId xmlns:a16="http://schemas.microsoft.com/office/drawing/2014/main" id="{38BF4283-1012-421F-9C6F-8428DD15746B}"/>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9" name="テキスト ボックス 298">
          <a:extLst>
            <a:ext uri="{FF2B5EF4-FFF2-40B4-BE49-F238E27FC236}">
              <a16:creationId xmlns:a16="http://schemas.microsoft.com/office/drawing/2014/main" id="{46A21B59-8BFB-4942-B9F1-C15BDCCE51D2}"/>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0" name="直線コネクタ 299">
          <a:extLst>
            <a:ext uri="{FF2B5EF4-FFF2-40B4-BE49-F238E27FC236}">
              <a16:creationId xmlns:a16="http://schemas.microsoft.com/office/drawing/2014/main" id="{76D0E529-8E38-458D-AA82-807D8F919377}"/>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1" name="テキスト ボックス 300">
          <a:extLst>
            <a:ext uri="{FF2B5EF4-FFF2-40B4-BE49-F238E27FC236}">
              <a16:creationId xmlns:a16="http://schemas.microsoft.com/office/drawing/2014/main" id="{03F9066E-40E9-49DA-A73F-574E78DEF4BC}"/>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2" name="直線コネクタ 301">
          <a:extLst>
            <a:ext uri="{FF2B5EF4-FFF2-40B4-BE49-F238E27FC236}">
              <a16:creationId xmlns:a16="http://schemas.microsoft.com/office/drawing/2014/main" id="{DE514F12-AC76-447C-A2B9-BF578700C267}"/>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3" name="テキスト ボックス 302">
          <a:extLst>
            <a:ext uri="{FF2B5EF4-FFF2-40B4-BE49-F238E27FC236}">
              <a16:creationId xmlns:a16="http://schemas.microsoft.com/office/drawing/2014/main" id="{88A6B52C-08E7-4534-8D97-8F5FE6F82433}"/>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04" name="直線コネクタ 303">
          <a:extLst>
            <a:ext uri="{FF2B5EF4-FFF2-40B4-BE49-F238E27FC236}">
              <a16:creationId xmlns:a16="http://schemas.microsoft.com/office/drawing/2014/main" id="{BE6B4F6B-460F-4DFA-A343-0D5096409978}"/>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05" name="テキスト ボックス 304">
          <a:extLst>
            <a:ext uri="{FF2B5EF4-FFF2-40B4-BE49-F238E27FC236}">
              <a16:creationId xmlns:a16="http://schemas.microsoft.com/office/drawing/2014/main" id="{C4C031C8-A165-4481-AB48-2F8027685344}"/>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06" name="直線コネクタ 305">
          <a:extLst>
            <a:ext uri="{FF2B5EF4-FFF2-40B4-BE49-F238E27FC236}">
              <a16:creationId xmlns:a16="http://schemas.microsoft.com/office/drawing/2014/main" id="{CFCB5064-7D3E-4A82-A3B8-10FA70523D47}"/>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07" name="テキスト ボックス 306">
          <a:extLst>
            <a:ext uri="{FF2B5EF4-FFF2-40B4-BE49-F238E27FC236}">
              <a16:creationId xmlns:a16="http://schemas.microsoft.com/office/drawing/2014/main" id="{6A0EBC57-835C-483A-A2FC-A346063FDBA5}"/>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8" name="直線コネクタ 307">
          <a:extLst>
            <a:ext uri="{FF2B5EF4-FFF2-40B4-BE49-F238E27FC236}">
              <a16:creationId xmlns:a16="http://schemas.microsoft.com/office/drawing/2014/main" id="{E4973567-E993-4D9F-8294-CCAEA2C4CEDC}"/>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9" name="テキスト ボックス 308">
          <a:extLst>
            <a:ext uri="{FF2B5EF4-FFF2-40B4-BE49-F238E27FC236}">
              <a16:creationId xmlns:a16="http://schemas.microsoft.com/office/drawing/2014/main" id="{A9094A7A-B571-43CF-8B2D-9E47E37735BA}"/>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0" name="【福祉施設】&#10;一人当たり面積グラフ枠">
          <a:extLst>
            <a:ext uri="{FF2B5EF4-FFF2-40B4-BE49-F238E27FC236}">
              <a16:creationId xmlns:a16="http://schemas.microsoft.com/office/drawing/2014/main" id="{E81986A2-1E8F-43EF-A888-A60AA604F624}"/>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2539</xdr:rowOff>
    </xdr:from>
    <xdr:to>
      <xdr:col>54</xdr:col>
      <xdr:colOff>189865</xdr:colOff>
      <xdr:row>86</xdr:row>
      <xdr:rowOff>107950</xdr:rowOff>
    </xdr:to>
    <xdr:cxnSp macro="">
      <xdr:nvCxnSpPr>
        <xdr:cNvPr id="311" name="直線コネクタ 310">
          <a:extLst>
            <a:ext uri="{FF2B5EF4-FFF2-40B4-BE49-F238E27FC236}">
              <a16:creationId xmlns:a16="http://schemas.microsoft.com/office/drawing/2014/main" id="{43BDB1EC-419D-4A51-9387-13E2A2606FDD}"/>
            </a:ext>
          </a:extLst>
        </xdr:cNvPr>
        <xdr:cNvCxnSpPr/>
      </xdr:nvCxnSpPr>
      <xdr:spPr>
        <a:xfrm flipV="1">
          <a:off x="10476865" y="13547089"/>
          <a:ext cx="0" cy="1305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111777</xdr:rowOff>
    </xdr:from>
    <xdr:ext cx="469744" cy="259045"/>
    <xdr:sp macro="" textlink="">
      <xdr:nvSpPr>
        <xdr:cNvPr id="312" name="【福祉施設】&#10;一人当たり面積最小値テキスト">
          <a:extLst>
            <a:ext uri="{FF2B5EF4-FFF2-40B4-BE49-F238E27FC236}">
              <a16:creationId xmlns:a16="http://schemas.microsoft.com/office/drawing/2014/main" id="{1142B89F-9FF4-4B2F-9E5E-B446EA6D3E68}"/>
            </a:ext>
          </a:extLst>
        </xdr:cNvPr>
        <xdr:cNvSpPr txBox="1"/>
      </xdr:nvSpPr>
      <xdr:spPr>
        <a:xfrm>
          <a:off x="10515600"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313" name="直線コネクタ 312">
          <a:extLst>
            <a:ext uri="{FF2B5EF4-FFF2-40B4-BE49-F238E27FC236}">
              <a16:creationId xmlns:a16="http://schemas.microsoft.com/office/drawing/2014/main" id="{7E295542-E508-4667-B261-2D958BA40669}"/>
            </a:ext>
          </a:extLst>
        </xdr:cNvPr>
        <xdr:cNvCxnSpPr/>
      </xdr:nvCxnSpPr>
      <xdr:spPr>
        <a:xfrm>
          <a:off x="10388600" y="148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120666</xdr:rowOff>
    </xdr:from>
    <xdr:ext cx="469744" cy="259045"/>
    <xdr:sp macro="" textlink="">
      <xdr:nvSpPr>
        <xdr:cNvPr id="314" name="【福祉施設】&#10;一人当たり面積最大値テキスト">
          <a:extLst>
            <a:ext uri="{FF2B5EF4-FFF2-40B4-BE49-F238E27FC236}">
              <a16:creationId xmlns:a16="http://schemas.microsoft.com/office/drawing/2014/main" id="{03E9E4CE-B09E-4866-80FA-C6910724EE13}"/>
            </a:ext>
          </a:extLst>
        </xdr:cNvPr>
        <xdr:cNvSpPr txBox="1"/>
      </xdr:nvSpPr>
      <xdr:spPr>
        <a:xfrm>
          <a:off x="10515600" y="13322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2539</xdr:rowOff>
    </xdr:from>
    <xdr:to>
      <xdr:col>55</xdr:col>
      <xdr:colOff>88900</xdr:colOff>
      <xdr:row>79</xdr:row>
      <xdr:rowOff>2539</xdr:rowOff>
    </xdr:to>
    <xdr:cxnSp macro="">
      <xdr:nvCxnSpPr>
        <xdr:cNvPr id="315" name="直線コネクタ 314">
          <a:extLst>
            <a:ext uri="{FF2B5EF4-FFF2-40B4-BE49-F238E27FC236}">
              <a16:creationId xmlns:a16="http://schemas.microsoft.com/office/drawing/2014/main" id="{F769CC15-D5CD-4201-9AC1-25EBA61024D4}"/>
            </a:ext>
          </a:extLst>
        </xdr:cNvPr>
        <xdr:cNvCxnSpPr/>
      </xdr:nvCxnSpPr>
      <xdr:spPr>
        <a:xfrm>
          <a:off x="10388600" y="1354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11447</xdr:rowOff>
    </xdr:from>
    <xdr:ext cx="469744" cy="259045"/>
    <xdr:sp macro="" textlink="">
      <xdr:nvSpPr>
        <xdr:cNvPr id="316" name="【福祉施設】&#10;一人当たり面積平均値テキスト">
          <a:extLst>
            <a:ext uri="{FF2B5EF4-FFF2-40B4-BE49-F238E27FC236}">
              <a16:creationId xmlns:a16="http://schemas.microsoft.com/office/drawing/2014/main" id="{D0F0AC4D-23C5-486B-88E0-32A5DE3EC1C1}"/>
            </a:ext>
          </a:extLst>
        </xdr:cNvPr>
        <xdr:cNvSpPr txBox="1"/>
      </xdr:nvSpPr>
      <xdr:spPr>
        <a:xfrm>
          <a:off x="10515600" y="14584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33020</xdr:rowOff>
    </xdr:from>
    <xdr:to>
      <xdr:col>55</xdr:col>
      <xdr:colOff>50800</xdr:colOff>
      <xdr:row>85</xdr:row>
      <xdr:rowOff>134620</xdr:rowOff>
    </xdr:to>
    <xdr:sp macro="" textlink="">
      <xdr:nvSpPr>
        <xdr:cNvPr id="317" name="フローチャート: 判断 316">
          <a:extLst>
            <a:ext uri="{FF2B5EF4-FFF2-40B4-BE49-F238E27FC236}">
              <a16:creationId xmlns:a16="http://schemas.microsoft.com/office/drawing/2014/main" id="{8B1C0252-EAC4-4B0A-8D4E-631ACD228D55}"/>
            </a:ext>
          </a:extLst>
        </xdr:cNvPr>
        <xdr:cNvSpPr/>
      </xdr:nvSpPr>
      <xdr:spPr>
        <a:xfrm>
          <a:off x="10426700" y="1460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49530</xdr:rowOff>
    </xdr:from>
    <xdr:to>
      <xdr:col>50</xdr:col>
      <xdr:colOff>165100</xdr:colOff>
      <xdr:row>85</xdr:row>
      <xdr:rowOff>151130</xdr:rowOff>
    </xdr:to>
    <xdr:sp macro="" textlink="">
      <xdr:nvSpPr>
        <xdr:cNvPr id="318" name="フローチャート: 判断 317">
          <a:extLst>
            <a:ext uri="{FF2B5EF4-FFF2-40B4-BE49-F238E27FC236}">
              <a16:creationId xmlns:a16="http://schemas.microsoft.com/office/drawing/2014/main" id="{0F56C751-253F-4A01-BD33-35EEB1CCE30E}"/>
            </a:ext>
          </a:extLst>
        </xdr:cNvPr>
        <xdr:cNvSpPr/>
      </xdr:nvSpPr>
      <xdr:spPr>
        <a:xfrm>
          <a:off x="9588500" y="1462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39370</xdr:rowOff>
    </xdr:from>
    <xdr:to>
      <xdr:col>46</xdr:col>
      <xdr:colOff>38100</xdr:colOff>
      <xdr:row>85</xdr:row>
      <xdr:rowOff>140970</xdr:rowOff>
    </xdr:to>
    <xdr:sp macro="" textlink="">
      <xdr:nvSpPr>
        <xdr:cNvPr id="319" name="フローチャート: 判断 318">
          <a:extLst>
            <a:ext uri="{FF2B5EF4-FFF2-40B4-BE49-F238E27FC236}">
              <a16:creationId xmlns:a16="http://schemas.microsoft.com/office/drawing/2014/main" id="{FA085BEE-D9E5-4971-9789-D99847F9B9E5}"/>
            </a:ext>
          </a:extLst>
        </xdr:cNvPr>
        <xdr:cNvSpPr/>
      </xdr:nvSpPr>
      <xdr:spPr>
        <a:xfrm>
          <a:off x="8699500" y="1461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46989</xdr:rowOff>
    </xdr:from>
    <xdr:to>
      <xdr:col>41</xdr:col>
      <xdr:colOff>101600</xdr:colOff>
      <xdr:row>85</xdr:row>
      <xdr:rowOff>148589</xdr:rowOff>
    </xdr:to>
    <xdr:sp macro="" textlink="">
      <xdr:nvSpPr>
        <xdr:cNvPr id="320" name="フローチャート: 判断 319">
          <a:extLst>
            <a:ext uri="{FF2B5EF4-FFF2-40B4-BE49-F238E27FC236}">
              <a16:creationId xmlns:a16="http://schemas.microsoft.com/office/drawing/2014/main" id="{06700C31-5BD3-48E9-8C92-A0AAF2F1A073}"/>
            </a:ext>
          </a:extLst>
        </xdr:cNvPr>
        <xdr:cNvSpPr/>
      </xdr:nvSpPr>
      <xdr:spPr>
        <a:xfrm>
          <a:off x="78105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1" name="テキスト ボックス 320">
          <a:extLst>
            <a:ext uri="{FF2B5EF4-FFF2-40B4-BE49-F238E27FC236}">
              <a16:creationId xmlns:a16="http://schemas.microsoft.com/office/drawing/2014/main" id="{B217608E-A1C8-429E-BC1D-2E945130997E}"/>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2" name="テキスト ボックス 321">
          <a:extLst>
            <a:ext uri="{FF2B5EF4-FFF2-40B4-BE49-F238E27FC236}">
              <a16:creationId xmlns:a16="http://schemas.microsoft.com/office/drawing/2014/main" id="{80D48606-5F04-484B-A608-8C509E88EF17}"/>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3" name="テキスト ボックス 322">
          <a:extLst>
            <a:ext uri="{FF2B5EF4-FFF2-40B4-BE49-F238E27FC236}">
              <a16:creationId xmlns:a16="http://schemas.microsoft.com/office/drawing/2014/main" id="{9DADA111-E8C6-463B-B625-962B8093FE55}"/>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4" name="テキスト ボックス 323">
          <a:extLst>
            <a:ext uri="{FF2B5EF4-FFF2-40B4-BE49-F238E27FC236}">
              <a16:creationId xmlns:a16="http://schemas.microsoft.com/office/drawing/2014/main" id="{493D1A5D-A238-4DB8-BE9F-A8086D1F86AD}"/>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5" name="テキスト ボックス 324">
          <a:extLst>
            <a:ext uri="{FF2B5EF4-FFF2-40B4-BE49-F238E27FC236}">
              <a16:creationId xmlns:a16="http://schemas.microsoft.com/office/drawing/2014/main" id="{50C3B5EB-71F9-4FA8-9C03-47DB931B404F}"/>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133350</xdr:rowOff>
    </xdr:from>
    <xdr:to>
      <xdr:col>55</xdr:col>
      <xdr:colOff>50800</xdr:colOff>
      <xdr:row>85</xdr:row>
      <xdr:rowOff>63500</xdr:rowOff>
    </xdr:to>
    <xdr:sp macro="" textlink="">
      <xdr:nvSpPr>
        <xdr:cNvPr id="326" name="楕円 325">
          <a:extLst>
            <a:ext uri="{FF2B5EF4-FFF2-40B4-BE49-F238E27FC236}">
              <a16:creationId xmlns:a16="http://schemas.microsoft.com/office/drawing/2014/main" id="{B0305C84-20F1-42C6-8ABB-22B335AC791B}"/>
            </a:ext>
          </a:extLst>
        </xdr:cNvPr>
        <xdr:cNvSpPr/>
      </xdr:nvSpPr>
      <xdr:spPr>
        <a:xfrm>
          <a:off x="10426700" y="1453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156227</xdr:rowOff>
    </xdr:from>
    <xdr:ext cx="469744" cy="259045"/>
    <xdr:sp macro="" textlink="">
      <xdr:nvSpPr>
        <xdr:cNvPr id="327" name="【福祉施設】&#10;一人当たり面積該当値テキスト">
          <a:extLst>
            <a:ext uri="{FF2B5EF4-FFF2-40B4-BE49-F238E27FC236}">
              <a16:creationId xmlns:a16="http://schemas.microsoft.com/office/drawing/2014/main" id="{3960108E-3388-48EA-83C9-93F35EBBAB4D}"/>
            </a:ext>
          </a:extLst>
        </xdr:cNvPr>
        <xdr:cNvSpPr txBox="1"/>
      </xdr:nvSpPr>
      <xdr:spPr>
        <a:xfrm>
          <a:off x="10515600" y="1438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139700</xdr:rowOff>
    </xdr:from>
    <xdr:to>
      <xdr:col>50</xdr:col>
      <xdr:colOff>165100</xdr:colOff>
      <xdr:row>85</xdr:row>
      <xdr:rowOff>69850</xdr:rowOff>
    </xdr:to>
    <xdr:sp macro="" textlink="">
      <xdr:nvSpPr>
        <xdr:cNvPr id="328" name="楕円 327">
          <a:extLst>
            <a:ext uri="{FF2B5EF4-FFF2-40B4-BE49-F238E27FC236}">
              <a16:creationId xmlns:a16="http://schemas.microsoft.com/office/drawing/2014/main" id="{AD304DCD-75C4-4BA6-A18E-D66C5127D7A0}"/>
            </a:ext>
          </a:extLst>
        </xdr:cNvPr>
        <xdr:cNvSpPr/>
      </xdr:nvSpPr>
      <xdr:spPr>
        <a:xfrm>
          <a:off x="9588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12700</xdr:rowOff>
    </xdr:from>
    <xdr:to>
      <xdr:col>55</xdr:col>
      <xdr:colOff>0</xdr:colOff>
      <xdr:row>85</xdr:row>
      <xdr:rowOff>19050</xdr:rowOff>
    </xdr:to>
    <xdr:cxnSp macro="">
      <xdr:nvCxnSpPr>
        <xdr:cNvPr id="329" name="直線コネクタ 328">
          <a:extLst>
            <a:ext uri="{FF2B5EF4-FFF2-40B4-BE49-F238E27FC236}">
              <a16:creationId xmlns:a16="http://schemas.microsoft.com/office/drawing/2014/main" id="{E1DF0204-D824-4A64-B518-F40B16177CB4}"/>
            </a:ext>
          </a:extLst>
        </xdr:cNvPr>
        <xdr:cNvCxnSpPr/>
      </xdr:nvCxnSpPr>
      <xdr:spPr>
        <a:xfrm flipV="1">
          <a:off x="9639300" y="14585950"/>
          <a:ext cx="8382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144780</xdr:rowOff>
    </xdr:from>
    <xdr:to>
      <xdr:col>46</xdr:col>
      <xdr:colOff>38100</xdr:colOff>
      <xdr:row>85</xdr:row>
      <xdr:rowOff>74930</xdr:rowOff>
    </xdr:to>
    <xdr:sp macro="" textlink="">
      <xdr:nvSpPr>
        <xdr:cNvPr id="330" name="楕円 329">
          <a:extLst>
            <a:ext uri="{FF2B5EF4-FFF2-40B4-BE49-F238E27FC236}">
              <a16:creationId xmlns:a16="http://schemas.microsoft.com/office/drawing/2014/main" id="{8FD94C38-E1A3-4B97-BA8B-6C98395E43A4}"/>
            </a:ext>
          </a:extLst>
        </xdr:cNvPr>
        <xdr:cNvSpPr/>
      </xdr:nvSpPr>
      <xdr:spPr>
        <a:xfrm>
          <a:off x="8699500" y="1454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19050</xdr:rowOff>
    </xdr:from>
    <xdr:to>
      <xdr:col>50</xdr:col>
      <xdr:colOff>114300</xdr:colOff>
      <xdr:row>85</xdr:row>
      <xdr:rowOff>24130</xdr:rowOff>
    </xdr:to>
    <xdr:cxnSp macro="">
      <xdr:nvCxnSpPr>
        <xdr:cNvPr id="331" name="直線コネクタ 330">
          <a:extLst>
            <a:ext uri="{FF2B5EF4-FFF2-40B4-BE49-F238E27FC236}">
              <a16:creationId xmlns:a16="http://schemas.microsoft.com/office/drawing/2014/main" id="{5D57F6F0-FBB9-4456-9665-28E2E124336C}"/>
            </a:ext>
          </a:extLst>
        </xdr:cNvPr>
        <xdr:cNvCxnSpPr/>
      </xdr:nvCxnSpPr>
      <xdr:spPr>
        <a:xfrm flipV="1">
          <a:off x="8750300" y="1459230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148589</xdr:rowOff>
    </xdr:from>
    <xdr:to>
      <xdr:col>41</xdr:col>
      <xdr:colOff>101600</xdr:colOff>
      <xdr:row>85</xdr:row>
      <xdr:rowOff>78739</xdr:rowOff>
    </xdr:to>
    <xdr:sp macro="" textlink="">
      <xdr:nvSpPr>
        <xdr:cNvPr id="332" name="楕円 331">
          <a:extLst>
            <a:ext uri="{FF2B5EF4-FFF2-40B4-BE49-F238E27FC236}">
              <a16:creationId xmlns:a16="http://schemas.microsoft.com/office/drawing/2014/main" id="{648C24EE-C6CF-43DF-8E56-AE48FC4C4897}"/>
            </a:ext>
          </a:extLst>
        </xdr:cNvPr>
        <xdr:cNvSpPr/>
      </xdr:nvSpPr>
      <xdr:spPr>
        <a:xfrm>
          <a:off x="7810500" y="1455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24130</xdr:rowOff>
    </xdr:from>
    <xdr:to>
      <xdr:col>45</xdr:col>
      <xdr:colOff>177800</xdr:colOff>
      <xdr:row>85</xdr:row>
      <xdr:rowOff>27939</xdr:rowOff>
    </xdr:to>
    <xdr:cxnSp macro="">
      <xdr:nvCxnSpPr>
        <xdr:cNvPr id="333" name="直線コネクタ 332">
          <a:extLst>
            <a:ext uri="{FF2B5EF4-FFF2-40B4-BE49-F238E27FC236}">
              <a16:creationId xmlns:a16="http://schemas.microsoft.com/office/drawing/2014/main" id="{B20AA85B-3F26-4A1D-A7F1-2D326D0A38F4}"/>
            </a:ext>
          </a:extLst>
        </xdr:cNvPr>
        <xdr:cNvCxnSpPr/>
      </xdr:nvCxnSpPr>
      <xdr:spPr>
        <a:xfrm flipV="1">
          <a:off x="7861300" y="1459738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142257</xdr:rowOff>
    </xdr:from>
    <xdr:ext cx="469744" cy="259045"/>
    <xdr:sp macro="" textlink="">
      <xdr:nvSpPr>
        <xdr:cNvPr id="334" name="n_1aveValue【福祉施設】&#10;一人当たり面積">
          <a:extLst>
            <a:ext uri="{FF2B5EF4-FFF2-40B4-BE49-F238E27FC236}">
              <a16:creationId xmlns:a16="http://schemas.microsoft.com/office/drawing/2014/main" id="{4F1653C4-B207-4EF1-88B9-0B0749A72B96}"/>
            </a:ext>
          </a:extLst>
        </xdr:cNvPr>
        <xdr:cNvSpPr txBox="1"/>
      </xdr:nvSpPr>
      <xdr:spPr>
        <a:xfrm>
          <a:off x="9391727" y="14715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132097</xdr:rowOff>
    </xdr:from>
    <xdr:ext cx="469744" cy="259045"/>
    <xdr:sp macro="" textlink="">
      <xdr:nvSpPr>
        <xdr:cNvPr id="335" name="n_2aveValue【福祉施設】&#10;一人当たり面積">
          <a:extLst>
            <a:ext uri="{FF2B5EF4-FFF2-40B4-BE49-F238E27FC236}">
              <a16:creationId xmlns:a16="http://schemas.microsoft.com/office/drawing/2014/main" id="{36D03A74-EC45-480A-A7B3-270CDAFA7C81}"/>
            </a:ext>
          </a:extLst>
        </xdr:cNvPr>
        <xdr:cNvSpPr txBox="1"/>
      </xdr:nvSpPr>
      <xdr:spPr>
        <a:xfrm>
          <a:off x="8515427" y="14705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139716</xdr:rowOff>
    </xdr:from>
    <xdr:ext cx="469744" cy="259045"/>
    <xdr:sp macro="" textlink="">
      <xdr:nvSpPr>
        <xdr:cNvPr id="336" name="n_3aveValue【福祉施設】&#10;一人当たり面積">
          <a:extLst>
            <a:ext uri="{FF2B5EF4-FFF2-40B4-BE49-F238E27FC236}">
              <a16:creationId xmlns:a16="http://schemas.microsoft.com/office/drawing/2014/main" id="{19183927-4F0C-4463-B36D-1F98CB839E89}"/>
            </a:ext>
          </a:extLst>
        </xdr:cNvPr>
        <xdr:cNvSpPr txBox="1"/>
      </xdr:nvSpPr>
      <xdr:spPr>
        <a:xfrm>
          <a:off x="7626427" y="14712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86377</xdr:rowOff>
    </xdr:from>
    <xdr:ext cx="469744" cy="259045"/>
    <xdr:sp macro="" textlink="">
      <xdr:nvSpPr>
        <xdr:cNvPr id="337" name="n_1mainValue【福祉施設】&#10;一人当たり面積">
          <a:extLst>
            <a:ext uri="{FF2B5EF4-FFF2-40B4-BE49-F238E27FC236}">
              <a16:creationId xmlns:a16="http://schemas.microsoft.com/office/drawing/2014/main" id="{3DC97BE5-0CD8-4376-825E-5442E4133161}"/>
            </a:ext>
          </a:extLst>
        </xdr:cNvPr>
        <xdr:cNvSpPr txBox="1"/>
      </xdr:nvSpPr>
      <xdr:spPr>
        <a:xfrm>
          <a:off x="9391727" y="1431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91457</xdr:rowOff>
    </xdr:from>
    <xdr:ext cx="469744" cy="259045"/>
    <xdr:sp macro="" textlink="">
      <xdr:nvSpPr>
        <xdr:cNvPr id="338" name="n_2mainValue【福祉施設】&#10;一人当たり面積">
          <a:extLst>
            <a:ext uri="{FF2B5EF4-FFF2-40B4-BE49-F238E27FC236}">
              <a16:creationId xmlns:a16="http://schemas.microsoft.com/office/drawing/2014/main" id="{086B16C1-AEAD-4516-957C-1FE9B6017826}"/>
            </a:ext>
          </a:extLst>
        </xdr:cNvPr>
        <xdr:cNvSpPr txBox="1"/>
      </xdr:nvSpPr>
      <xdr:spPr>
        <a:xfrm>
          <a:off x="8515427" y="1432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95266</xdr:rowOff>
    </xdr:from>
    <xdr:ext cx="469744" cy="259045"/>
    <xdr:sp macro="" textlink="">
      <xdr:nvSpPr>
        <xdr:cNvPr id="339" name="n_3mainValue【福祉施設】&#10;一人当たり面積">
          <a:extLst>
            <a:ext uri="{FF2B5EF4-FFF2-40B4-BE49-F238E27FC236}">
              <a16:creationId xmlns:a16="http://schemas.microsoft.com/office/drawing/2014/main" id="{6E2A1F72-1CEA-4994-86BC-0152BDB9F3F4}"/>
            </a:ext>
          </a:extLst>
        </xdr:cNvPr>
        <xdr:cNvSpPr txBox="1"/>
      </xdr:nvSpPr>
      <xdr:spPr>
        <a:xfrm>
          <a:off x="7626427" y="14325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0" name="正方形/長方形 339">
          <a:extLst>
            <a:ext uri="{FF2B5EF4-FFF2-40B4-BE49-F238E27FC236}">
              <a16:creationId xmlns:a16="http://schemas.microsoft.com/office/drawing/2014/main" id="{192A97E9-ECA1-4093-ACDE-B5E9A35DB2D7}"/>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1" name="正方形/長方形 340">
          <a:extLst>
            <a:ext uri="{FF2B5EF4-FFF2-40B4-BE49-F238E27FC236}">
              <a16:creationId xmlns:a16="http://schemas.microsoft.com/office/drawing/2014/main" id="{5F5AEE06-4121-4E33-9A8E-F77ABD116A21}"/>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2" name="正方形/長方形 341">
          <a:extLst>
            <a:ext uri="{FF2B5EF4-FFF2-40B4-BE49-F238E27FC236}">
              <a16:creationId xmlns:a16="http://schemas.microsoft.com/office/drawing/2014/main" id="{94CBBCF9-AE1B-42D9-B4A6-54C16FC02911}"/>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3" name="正方形/長方形 342">
          <a:extLst>
            <a:ext uri="{FF2B5EF4-FFF2-40B4-BE49-F238E27FC236}">
              <a16:creationId xmlns:a16="http://schemas.microsoft.com/office/drawing/2014/main" id="{FB551A31-5108-4051-9F22-A04243E5E6BC}"/>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4" name="正方形/長方形 343">
          <a:extLst>
            <a:ext uri="{FF2B5EF4-FFF2-40B4-BE49-F238E27FC236}">
              <a16:creationId xmlns:a16="http://schemas.microsoft.com/office/drawing/2014/main" id="{B837C46D-8C07-4C03-983D-7511BE41A1AA}"/>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5" name="正方形/長方形 344">
          <a:extLst>
            <a:ext uri="{FF2B5EF4-FFF2-40B4-BE49-F238E27FC236}">
              <a16:creationId xmlns:a16="http://schemas.microsoft.com/office/drawing/2014/main" id="{C2D0C5C3-3679-411A-9A5D-D256F79ABF6A}"/>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6" name="正方形/長方形 345">
          <a:extLst>
            <a:ext uri="{FF2B5EF4-FFF2-40B4-BE49-F238E27FC236}">
              <a16:creationId xmlns:a16="http://schemas.microsoft.com/office/drawing/2014/main" id="{49459D6A-9CCD-4309-A4C0-454FA9FDCE5F}"/>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7" name="正方形/長方形 346">
          <a:extLst>
            <a:ext uri="{FF2B5EF4-FFF2-40B4-BE49-F238E27FC236}">
              <a16:creationId xmlns:a16="http://schemas.microsoft.com/office/drawing/2014/main" id="{E147E2F5-2F32-4B25-B8E2-98BA0FA499C2}"/>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48" name="テキスト ボックス 347">
          <a:extLst>
            <a:ext uri="{FF2B5EF4-FFF2-40B4-BE49-F238E27FC236}">
              <a16:creationId xmlns:a16="http://schemas.microsoft.com/office/drawing/2014/main" id="{E40EEFB9-547E-4A3F-8384-682108E2CCB2}"/>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9" name="直線コネクタ 348">
          <a:extLst>
            <a:ext uri="{FF2B5EF4-FFF2-40B4-BE49-F238E27FC236}">
              <a16:creationId xmlns:a16="http://schemas.microsoft.com/office/drawing/2014/main" id="{37895330-4177-45EF-862F-EF7848721D51}"/>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350" name="直線コネクタ 349">
          <a:extLst>
            <a:ext uri="{FF2B5EF4-FFF2-40B4-BE49-F238E27FC236}">
              <a16:creationId xmlns:a16="http://schemas.microsoft.com/office/drawing/2014/main" id="{A8924FE9-A340-4510-9603-7AC2856EB6C2}"/>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351" name="テキスト ボックス 350">
          <a:extLst>
            <a:ext uri="{FF2B5EF4-FFF2-40B4-BE49-F238E27FC236}">
              <a16:creationId xmlns:a16="http://schemas.microsoft.com/office/drawing/2014/main" id="{F7C8356D-41CF-4E11-98BE-A2A173C330B0}"/>
            </a:ext>
          </a:extLst>
        </xdr:cNvPr>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52" name="直線コネクタ 351">
          <a:extLst>
            <a:ext uri="{FF2B5EF4-FFF2-40B4-BE49-F238E27FC236}">
              <a16:creationId xmlns:a16="http://schemas.microsoft.com/office/drawing/2014/main" id="{499BC146-485A-4F40-A51D-5D3D75979A9B}"/>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53" name="テキスト ボックス 352">
          <a:extLst>
            <a:ext uri="{FF2B5EF4-FFF2-40B4-BE49-F238E27FC236}">
              <a16:creationId xmlns:a16="http://schemas.microsoft.com/office/drawing/2014/main" id="{E9DEE622-4F5F-480A-B880-E41479470C44}"/>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54" name="直線コネクタ 353">
          <a:extLst>
            <a:ext uri="{FF2B5EF4-FFF2-40B4-BE49-F238E27FC236}">
              <a16:creationId xmlns:a16="http://schemas.microsoft.com/office/drawing/2014/main" id="{41D1344D-3B59-45B1-A534-8F7CD805FC89}"/>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55" name="テキスト ボックス 354">
          <a:extLst>
            <a:ext uri="{FF2B5EF4-FFF2-40B4-BE49-F238E27FC236}">
              <a16:creationId xmlns:a16="http://schemas.microsoft.com/office/drawing/2014/main" id="{F6E9FE5D-B1AD-45CC-8F0A-E6BFAFAE085C}"/>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56" name="直線コネクタ 355">
          <a:extLst>
            <a:ext uri="{FF2B5EF4-FFF2-40B4-BE49-F238E27FC236}">
              <a16:creationId xmlns:a16="http://schemas.microsoft.com/office/drawing/2014/main" id="{4D17F19E-689C-4711-B173-0C3D41C618DD}"/>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57" name="テキスト ボックス 356">
          <a:extLst>
            <a:ext uri="{FF2B5EF4-FFF2-40B4-BE49-F238E27FC236}">
              <a16:creationId xmlns:a16="http://schemas.microsoft.com/office/drawing/2014/main" id="{F84F4DF2-3C3F-4E62-91BF-A7DE48125CAC}"/>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58" name="直線コネクタ 357">
          <a:extLst>
            <a:ext uri="{FF2B5EF4-FFF2-40B4-BE49-F238E27FC236}">
              <a16:creationId xmlns:a16="http://schemas.microsoft.com/office/drawing/2014/main" id="{8AA79812-743E-4E09-AD75-D7096020717E}"/>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59" name="テキスト ボックス 358">
          <a:extLst>
            <a:ext uri="{FF2B5EF4-FFF2-40B4-BE49-F238E27FC236}">
              <a16:creationId xmlns:a16="http://schemas.microsoft.com/office/drawing/2014/main" id="{0C9A89F0-EDA5-4105-B966-5A096251B291}"/>
            </a:ext>
          </a:extLst>
        </xdr:cNvPr>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0" name="直線コネクタ 359">
          <a:extLst>
            <a:ext uri="{FF2B5EF4-FFF2-40B4-BE49-F238E27FC236}">
              <a16:creationId xmlns:a16="http://schemas.microsoft.com/office/drawing/2014/main" id="{CEB00E26-B924-4952-91E7-EF9335EA8AEB}"/>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1" name="テキスト ボックス 360">
          <a:extLst>
            <a:ext uri="{FF2B5EF4-FFF2-40B4-BE49-F238E27FC236}">
              <a16:creationId xmlns:a16="http://schemas.microsoft.com/office/drawing/2014/main" id="{45C8AD61-932C-461F-BEA0-162E8130F35C}"/>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2" name="【市民会館】&#10;有形固定資産減価償却率グラフ枠">
          <a:extLst>
            <a:ext uri="{FF2B5EF4-FFF2-40B4-BE49-F238E27FC236}">
              <a16:creationId xmlns:a16="http://schemas.microsoft.com/office/drawing/2014/main" id="{2279A07A-BEC1-4A90-B0B6-FCC143D583FB}"/>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82550</xdr:rowOff>
    </xdr:from>
    <xdr:to>
      <xdr:col>24</xdr:col>
      <xdr:colOff>62865</xdr:colOff>
      <xdr:row>108</xdr:row>
      <xdr:rowOff>152400</xdr:rowOff>
    </xdr:to>
    <xdr:cxnSp macro="">
      <xdr:nvCxnSpPr>
        <xdr:cNvPr id="363" name="直線コネクタ 362">
          <a:extLst>
            <a:ext uri="{FF2B5EF4-FFF2-40B4-BE49-F238E27FC236}">
              <a16:creationId xmlns:a16="http://schemas.microsoft.com/office/drawing/2014/main" id="{A87B66EE-CF3D-43F9-9B79-D581F1CA2600}"/>
            </a:ext>
          </a:extLst>
        </xdr:cNvPr>
        <xdr:cNvCxnSpPr/>
      </xdr:nvCxnSpPr>
      <xdr:spPr>
        <a:xfrm flipV="1">
          <a:off x="4634865"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340478" cy="259045"/>
    <xdr:sp macro="" textlink="">
      <xdr:nvSpPr>
        <xdr:cNvPr id="364" name="【市民会館】&#10;有形固定資産減価償却率最小値テキスト">
          <a:extLst>
            <a:ext uri="{FF2B5EF4-FFF2-40B4-BE49-F238E27FC236}">
              <a16:creationId xmlns:a16="http://schemas.microsoft.com/office/drawing/2014/main" id="{07C772DC-1A87-4905-9722-BC06D7DBFA4E}"/>
            </a:ext>
          </a:extLst>
        </xdr:cNvPr>
        <xdr:cNvSpPr txBox="1"/>
      </xdr:nvSpPr>
      <xdr:spPr>
        <a:xfrm>
          <a:off x="4673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65" name="直線コネクタ 364">
          <a:extLst>
            <a:ext uri="{FF2B5EF4-FFF2-40B4-BE49-F238E27FC236}">
              <a16:creationId xmlns:a16="http://schemas.microsoft.com/office/drawing/2014/main" id="{E6F07ABF-188C-4B19-B915-3353A60E979C}"/>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29227</xdr:rowOff>
    </xdr:from>
    <xdr:ext cx="469744" cy="259045"/>
    <xdr:sp macro="" textlink="">
      <xdr:nvSpPr>
        <xdr:cNvPr id="366" name="【市民会館】&#10;有形固定資産減価償却率最大値テキスト">
          <a:extLst>
            <a:ext uri="{FF2B5EF4-FFF2-40B4-BE49-F238E27FC236}">
              <a16:creationId xmlns:a16="http://schemas.microsoft.com/office/drawing/2014/main" id="{185B548F-2CBB-43EF-A8D6-F7CB631AE9AC}"/>
            </a:ext>
          </a:extLst>
        </xdr:cNvPr>
        <xdr:cNvSpPr txBox="1"/>
      </xdr:nvSpPr>
      <xdr:spPr>
        <a:xfrm>
          <a:off x="4673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82550</xdr:rowOff>
    </xdr:from>
    <xdr:to>
      <xdr:col>24</xdr:col>
      <xdr:colOff>152400</xdr:colOff>
      <xdr:row>101</xdr:row>
      <xdr:rowOff>82550</xdr:rowOff>
    </xdr:to>
    <xdr:cxnSp macro="">
      <xdr:nvCxnSpPr>
        <xdr:cNvPr id="367" name="直線コネクタ 366">
          <a:extLst>
            <a:ext uri="{FF2B5EF4-FFF2-40B4-BE49-F238E27FC236}">
              <a16:creationId xmlns:a16="http://schemas.microsoft.com/office/drawing/2014/main" id="{BBA073E0-A8E9-46F5-B47C-62D342041D87}"/>
            </a:ext>
          </a:extLst>
        </xdr:cNvPr>
        <xdr:cNvCxnSpPr/>
      </xdr:nvCxnSpPr>
      <xdr:spPr>
        <a:xfrm>
          <a:off x="4546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27957</xdr:rowOff>
    </xdr:from>
    <xdr:ext cx="405111" cy="259045"/>
    <xdr:sp macro="" textlink="">
      <xdr:nvSpPr>
        <xdr:cNvPr id="368" name="【市民会館】&#10;有形固定資産減価償却率平均値テキスト">
          <a:extLst>
            <a:ext uri="{FF2B5EF4-FFF2-40B4-BE49-F238E27FC236}">
              <a16:creationId xmlns:a16="http://schemas.microsoft.com/office/drawing/2014/main" id="{988AA45B-E092-4AAC-9370-0B65EBB6CD8C}"/>
            </a:ext>
          </a:extLst>
        </xdr:cNvPr>
        <xdr:cNvSpPr txBox="1"/>
      </xdr:nvSpPr>
      <xdr:spPr>
        <a:xfrm>
          <a:off x="4673600" y="17858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5080</xdr:rowOff>
    </xdr:from>
    <xdr:to>
      <xdr:col>24</xdr:col>
      <xdr:colOff>114300</xdr:colOff>
      <xdr:row>105</xdr:row>
      <xdr:rowOff>106680</xdr:rowOff>
    </xdr:to>
    <xdr:sp macro="" textlink="">
      <xdr:nvSpPr>
        <xdr:cNvPr id="369" name="フローチャート: 判断 368">
          <a:extLst>
            <a:ext uri="{FF2B5EF4-FFF2-40B4-BE49-F238E27FC236}">
              <a16:creationId xmlns:a16="http://schemas.microsoft.com/office/drawing/2014/main" id="{6228FC57-DF0F-42F8-B8CB-46F6CEF793AC}"/>
            </a:ext>
          </a:extLst>
        </xdr:cNvPr>
        <xdr:cNvSpPr/>
      </xdr:nvSpPr>
      <xdr:spPr>
        <a:xfrm>
          <a:off x="4584700" y="1800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167639</xdr:rowOff>
    </xdr:from>
    <xdr:to>
      <xdr:col>20</xdr:col>
      <xdr:colOff>38100</xdr:colOff>
      <xdr:row>105</xdr:row>
      <xdr:rowOff>97789</xdr:rowOff>
    </xdr:to>
    <xdr:sp macro="" textlink="">
      <xdr:nvSpPr>
        <xdr:cNvPr id="370" name="フローチャート: 判断 369">
          <a:extLst>
            <a:ext uri="{FF2B5EF4-FFF2-40B4-BE49-F238E27FC236}">
              <a16:creationId xmlns:a16="http://schemas.microsoft.com/office/drawing/2014/main" id="{B7B49F53-5DB5-40A2-A9FA-E3022410D61B}"/>
            </a:ext>
          </a:extLst>
        </xdr:cNvPr>
        <xdr:cNvSpPr/>
      </xdr:nvSpPr>
      <xdr:spPr>
        <a:xfrm>
          <a:off x="3746500" y="1799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170180</xdr:rowOff>
    </xdr:from>
    <xdr:to>
      <xdr:col>15</xdr:col>
      <xdr:colOff>101600</xdr:colOff>
      <xdr:row>105</xdr:row>
      <xdr:rowOff>100330</xdr:rowOff>
    </xdr:to>
    <xdr:sp macro="" textlink="">
      <xdr:nvSpPr>
        <xdr:cNvPr id="371" name="フローチャート: 判断 370">
          <a:extLst>
            <a:ext uri="{FF2B5EF4-FFF2-40B4-BE49-F238E27FC236}">
              <a16:creationId xmlns:a16="http://schemas.microsoft.com/office/drawing/2014/main" id="{1F81F40B-DA65-4EBE-9A5A-E1F8A96CDD6E}"/>
            </a:ext>
          </a:extLst>
        </xdr:cNvPr>
        <xdr:cNvSpPr/>
      </xdr:nvSpPr>
      <xdr:spPr>
        <a:xfrm>
          <a:off x="2857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0</xdr:rowOff>
    </xdr:from>
    <xdr:to>
      <xdr:col>10</xdr:col>
      <xdr:colOff>165100</xdr:colOff>
      <xdr:row>105</xdr:row>
      <xdr:rowOff>101600</xdr:rowOff>
    </xdr:to>
    <xdr:sp macro="" textlink="">
      <xdr:nvSpPr>
        <xdr:cNvPr id="372" name="フローチャート: 判断 371">
          <a:extLst>
            <a:ext uri="{FF2B5EF4-FFF2-40B4-BE49-F238E27FC236}">
              <a16:creationId xmlns:a16="http://schemas.microsoft.com/office/drawing/2014/main" id="{B8A73BD6-DCB2-4ADC-BA25-E37D06323513}"/>
            </a:ext>
          </a:extLst>
        </xdr:cNvPr>
        <xdr:cNvSpPr/>
      </xdr:nvSpPr>
      <xdr:spPr>
        <a:xfrm>
          <a:off x="1968500" y="1800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3" name="テキスト ボックス 372">
          <a:extLst>
            <a:ext uri="{FF2B5EF4-FFF2-40B4-BE49-F238E27FC236}">
              <a16:creationId xmlns:a16="http://schemas.microsoft.com/office/drawing/2014/main" id="{651B963C-6A37-4505-8619-49E0F48D0475}"/>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44CCD3E1-066F-4D3A-8403-313173CEB636}"/>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75" name="テキスト ボックス 374">
          <a:extLst>
            <a:ext uri="{FF2B5EF4-FFF2-40B4-BE49-F238E27FC236}">
              <a16:creationId xmlns:a16="http://schemas.microsoft.com/office/drawing/2014/main" id="{2CE007CB-B853-403A-898B-79F0FCE429A5}"/>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76" name="テキスト ボックス 375">
          <a:extLst>
            <a:ext uri="{FF2B5EF4-FFF2-40B4-BE49-F238E27FC236}">
              <a16:creationId xmlns:a16="http://schemas.microsoft.com/office/drawing/2014/main" id="{ED65C520-6311-46CB-830B-E37D2AE87DB4}"/>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77" name="テキスト ボックス 376">
          <a:extLst>
            <a:ext uri="{FF2B5EF4-FFF2-40B4-BE49-F238E27FC236}">
              <a16:creationId xmlns:a16="http://schemas.microsoft.com/office/drawing/2014/main" id="{9633B4C3-719A-40C8-BA05-10380CB8A63C}"/>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21589</xdr:rowOff>
    </xdr:from>
    <xdr:to>
      <xdr:col>24</xdr:col>
      <xdr:colOff>114300</xdr:colOff>
      <xdr:row>105</xdr:row>
      <xdr:rowOff>123189</xdr:rowOff>
    </xdr:to>
    <xdr:sp macro="" textlink="">
      <xdr:nvSpPr>
        <xdr:cNvPr id="378" name="楕円 377">
          <a:extLst>
            <a:ext uri="{FF2B5EF4-FFF2-40B4-BE49-F238E27FC236}">
              <a16:creationId xmlns:a16="http://schemas.microsoft.com/office/drawing/2014/main" id="{18B9C299-1779-4202-993E-EFAEA49B30AE}"/>
            </a:ext>
          </a:extLst>
        </xdr:cNvPr>
        <xdr:cNvSpPr/>
      </xdr:nvSpPr>
      <xdr:spPr>
        <a:xfrm>
          <a:off x="4584700" y="1802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16</xdr:rowOff>
    </xdr:from>
    <xdr:ext cx="405111" cy="259045"/>
    <xdr:sp macro="" textlink="">
      <xdr:nvSpPr>
        <xdr:cNvPr id="379" name="【市民会館】&#10;有形固定資産減価償却率該当値テキスト">
          <a:extLst>
            <a:ext uri="{FF2B5EF4-FFF2-40B4-BE49-F238E27FC236}">
              <a16:creationId xmlns:a16="http://schemas.microsoft.com/office/drawing/2014/main" id="{A8B5854D-832F-45D9-A0B5-94BA86381478}"/>
            </a:ext>
          </a:extLst>
        </xdr:cNvPr>
        <xdr:cNvSpPr txBox="1"/>
      </xdr:nvSpPr>
      <xdr:spPr>
        <a:xfrm>
          <a:off x="4673600" y="18002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50800</xdr:rowOff>
    </xdr:from>
    <xdr:to>
      <xdr:col>20</xdr:col>
      <xdr:colOff>38100</xdr:colOff>
      <xdr:row>105</xdr:row>
      <xdr:rowOff>152400</xdr:rowOff>
    </xdr:to>
    <xdr:sp macro="" textlink="">
      <xdr:nvSpPr>
        <xdr:cNvPr id="380" name="楕円 379">
          <a:extLst>
            <a:ext uri="{FF2B5EF4-FFF2-40B4-BE49-F238E27FC236}">
              <a16:creationId xmlns:a16="http://schemas.microsoft.com/office/drawing/2014/main" id="{33AD6C3A-E010-4FE8-98D1-243EE3D808E5}"/>
            </a:ext>
          </a:extLst>
        </xdr:cNvPr>
        <xdr:cNvSpPr/>
      </xdr:nvSpPr>
      <xdr:spPr>
        <a:xfrm>
          <a:off x="3746500" y="1805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72389</xdr:rowOff>
    </xdr:from>
    <xdr:to>
      <xdr:col>24</xdr:col>
      <xdr:colOff>63500</xdr:colOff>
      <xdr:row>105</xdr:row>
      <xdr:rowOff>101600</xdr:rowOff>
    </xdr:to>
    <xdr:cxnSp macro="">
      <xdr:nvCxnSpPr>
        <xdr:cNvPr id="381" name="直線コネクタ 380">
          <a:extLst>
            <a:ext uri="{FF2B5EF4-FFF2-40B4-BE49-F238E27FC236}">
              <a16:creationId xmlns:a16="http://schemas.microsoft.com/office/drawing/2014/main" id="{E0FDBF98-C6D5-4363-82CE-BA77AFFA82E5}"/>
            </a:ext>
          </a:extLst>
        </xdr:cNvPr>
        <xdr:cNvCxnSpPr/>
      </xdr:nvCxnSpPr>
      <xdr:spPr>
        <a:xfrm flipV="1">
          <a:off x="3797300" y="18074639"/>
          <a:ext cx="838200" cy="29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76200</xdr:rowOff>
    </xdr:from>
    <xdr:to>
      <xdr:col>15</xdr:col>
      <xdr:colOff>101600</xdr:colOff>
      <xdr:row>106</xdr:row>
      <xdr:rowOff>6350</xdr:rowOff>
    </xdr:to>
    <xdr:sp macro="" textlink="">
      <xdr:nvSpPr>
        <xdr:cNvPr id="382" name="楕円 381">
          <a:extLst>
            <a:ext uri="{FF2B5EF4-FFF2-40B4-BE49-F238E27FC236}">
              <a16:creationId xmlns:a16="http://schemas.microsoft.com/office/drawing/2014/main" id="{6F3FD0DA-B2F4-4DB1-8673-CB363E0CB923}"/>
            </a:ext>
          </a:extLst>
        </xdr:cNvPr>
        <xdr:cNvSpPr/>
      </xdr:nvSpPr>
      <xdr:spPr>
        <a:xfrm>
          <a:off x="2857500" y="1807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101600</xdr:rowOff>
    </xdr:from>
    <xdr:to>
      <xdr:col>19</xdr:col>
      <xdr:colOff>177800</xdr:colOff>
      <xdr:row>105</xdr:row>
      <xdr:rowOff>127000</xdr:rowOff>
    </xdr:to>
    <xdr:cxnSp macro="">
      <xdr:nvCxnSpPr>
        <xdr:cNvPr id="383" name="直線コネクタ 382">
          <a:extLst>
            <a:ext uri="{FF2B5EF4-FFF2-40B4-BE49-F238E27FC236}">
              <a16:creationId xmlns:a16="http://schemas.microsoft.com/office/drawing/2014/main" id="{9128470B-6B6C-45D4-A7C4-168511C85E66}"/>
            </a:ext>
          </a:extLst>
        </xdr:cNvPr>
        <xdr:cNvCxnSpPr/>
      </xdr:nvCxnSpPr>
      <xdr:spPr>
        <a:xfrm flipV="1">
          <a:off x="2908300" y="1810385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106680</xdr:rowOff>
    </xdr:from>
    <xdr:to>
      <xdr:col>10</xdr:col>
      <xdr:colOff>165100</xdr:colOff>
      <xdr:row>106</xdr:row>
      <xdr:rowOff>36830</xdr:rowOff>
    </xdr:to>
    <xdr:sp macro="" textlink="">
      <xdr:nvSpPr>
        <xdr:cNvPr id="384" name="楕円 383">
          <a:extLst>
            <a:ext uri="{FF2B5EF4-FFF2-40B4-BE49-F238E27FC236}">
              <a16:creationId xmlns:a16="http://schemas.microsoft.com/office/drawing/2014/main" id="{7F74E987-51BC-4422-BD21-3620046DF2EC}"/>
            </a:ext>
          </a:extLst>
        </xdr:cNvPr>
        <xdr:cNvSpPr/>
      </xdr:nvSpPr>
      <xdr:spPr>
        <a:xfrm>
          <a:off x="1968500" y="1810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127000</xdr:rowOff>
    </xdr:from>
    <xdr:to>
      <xdr:col>15</xdr:col>
      <xdr:colOff>50800</xdr:colOff>
      <xdr:row>105</xdr:row>
      <xdr:rowOff>157480</xdr:rowOff>
    </xdr:to>
    <xdr:cxnSp macro="">
      <xdr:nvCxnSpPr>
        <xdr:cNvPr id="385" name="直線コネクタ 384">
          <a:extLst>
            <a:ext uri="{FF2B5EF4-FFF2-40B4-BE49-F238E27FC236}">
              <a16:creationId xmlns:a16="http://schemas.microsoft.com/office/drawing/2014/main" id="{7D33615A-B712-40C2-B9E2-C39EF27517B0}"/>
            </a:ext>
          </a:extLst>
        </xdr:cNvPr>
        <xdr:cNvCxnSpPr/>
      </xdr:nvCxnSpPr>
      <xdr:spPr>
        <a:xfrm flipV="1">
          <a:off x="2019300" y="1812925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114316</xdr:rowOff>
    </xdr:from>
    <xdr:ext cx="405111" cy="259045"/>
    <xdr:sp macro="" textlink="">
      <xdr:nvSpPr>
        <xdr:cNvPr id="386" name="n_1aveValue【市民会館】&#10;有形固定資産減価償却率">
          <a:extLst>
            <a:ext uri="{FF2B5EF4-FFF2-40B4-BE49-F238E27FC236}">
              <a16:creationId xmlns:a16="http://schemas.microsoft.com/office/drawing/2014/main" id="{32C3EB34-2411-45BD-B90C-677C828AF496}"/>
            </a:ext>
          </a:extLst>
        </xdr:cNvPr>
        <xdr:cNvSpPr txBox="1"/>
      </xdr:nvSpPr>
      <xdr:spPr>
        <a:xfrm>
          <a:off x="3582044" y="17773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116857</xdr:rowOff>
    </xdr:from>
    <xdr:ext cx="405111" cy="259045"/>
    <xdr:sp macro="" textlink="">
      <xdr:nvSpPr>
        <xdr:cNvPr id="387" name="n_2aveValue【市民会館】&#10;有形固定資産減価償却率">
          <a:extLst>
            <a:ext uri="{FF2B5EF4-FFF2-40B4-BE49-F238E27FC236}">
              <a16:creationId xmlns:a16="http://schemas.microsoft.com/office/drawing/2014/main" id="{44FF6E52-C997-4037-8C73-9B93676C0ED0}"/>
            </a:ext>
          </a:extLst>
        </xdr:cNvPr>
        <xdr:cNvSpPr txBox="1"/>
      </xdr:nvSpPr>
      <xdr:spPr>
        <a:xfrm>
          <a:off x="2705744" y="1777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118127</xdr:rowOff>
    </xdr:from>
    <xdr:ext cx="405111" cy="259045"/>
    <xdr:sp macro="" textlink="">
      <xdr:nvSpPr>
        <xdr:cNvPr id="388" name="n_3aveValue【市民会館】&#10;有形固定資産減価償却率">
          <a:extLst>
            <a:ext uri="{FF2B5EF4-FFF2-40B4-BE49-F238E27FC236}">
              <a16:creationId xmlns:a16="http://schemas.microsoft.com/office/drawing/2014/main" id="{2A1AAA59-F726-4E98-B7D0-FE63AACE69B9}"/>
            </a:ext>
          </a:extLst>
        </xdr:cNvPr>
        <xdr:cNvSpPr txBox="1"/>
      </xdr:nvSpPr>
      <xdr:spPr>
        <a:xfrm>
          <a:off x="1816744" y="1777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143527</xdr:rowOff>
    </xdr:from>
    <xdr:ext cx="405111" cy="259045"/>
    <xdr:sp macro="" textlink="">
      <xdr:nvSpPr>
        <xdr:cNvPr id="389" name="n_1mainValue【市民会館】&#10;有形固定資産減価償却率">
          <a:extLst>
            <a:ext uri="{FF2B5EF4-FFF2-40B4-BE49-F238E27FC236}">
              <a16:creationId xmlns:a16="http://schemas.microsoft.com/office/drawing/2014/main" id="{E188DCA3-38F3-4807-841B-F6F5D881A75E}"/>
            </a:ext>
          </a:extLst>
        </xdr:cNvPr>
        <xdr:cNvSpPr txBox="1"/>
      </xdr:nvSpPr>
      <xdr:spPr>
        <a:xfrm>
          <a:off x="3582044" y="18145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168927</xdr:rowOff>
    </xdr:from>
    <xdr:ext cx="405111" cy="259045"/>
    <xdr:sp macro="" textlink="">
      <xdr:nvSpPr>
        <xdr:cNvPr id="390" name="n_2mainValue【市民会館】&#10;有形固定資産減価償却率">
          <a:extLst>
            <a:ext uri="{FF2B5EF4-FFF2-40B4-BE49-F238E27FC236}">
              <a16:creationId xmlns:a16="http://schemas.microsoft.com/office/drawing/2014/main" id="{59EB2DD7-4766-4ED9-9C38-C88FB5663B89}"/>
            </a:ext>
          </a:extLst>
        </xdr:cNvPr>
        <xdr:cNvSpPr txBox="1"/>
      </xdr:nvSpPr>
      <xdr:spPr>
        <a:xfrm>
          <a:off x="2705744" y="18171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27957</xdr:rowOff>
    </xdr:from>
    <xdr:ext cx="405111" cy="259045"/>
    <xdr:sp macro="" textlink="">
      <xdr:nvSpPr>
        <xdr:cNvPr id="391" name="n_3mainValue【市民会館】&#10;有形固定資産減価償却率">
          <a:extLst>
            <a:ext uri="{FF2B5EF4-FFF2-40B4-BE49-F238E27FC236}">
              <a16:creationId xmlns:a16="http://schemas.microsoft.com/office/drawing/2014/main" id="{7CA99FD3-A1B9-4979-9191-1142CECC91EB}"/>
            </a:ext>
          </a:extLst>
        </xdr:cNvPr>
        <xdr:cNvSpPr txBox="1"/>
      </xdr:nvSpPr>
      <xdr:spPr>
        <a:xfrm>
          <a:off x="1816744" y="1820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2" name="正方形/長方形 391">
          <a:extLst>
            <a:ext uri="{FF2B5EF4-FFF2-40B4-BE49-F238E27FC236}">
              <a16:creationId xmlns:a16="http://schemas.microsoft.com/office/drawing/2014/main" id="{30C5709F-9C84-45F3-B881-3B5EC6A90682}"/>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3" name="正方形/長方形 392">
          <a:extLst>
            <a:ext uri="{FF2B5EF4-FFF2-40B4-BE49-F238E27FC236}">
              <a16:creationId xmlns:a16="http://schemas.microsoft.com/office/drawing/2014/main" id="{53E0234B-90CD-4546-AFC6-6072E9190C2B}"/>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4" name="正方形/長方形 393">
          <a:extLst>
            <a:ext uri="{FF2B5EF4-FFF2-40B4-BE49-F238E27FC236}">
              <a16:creationId xmlns:a16="http://schemas.microsoft.com/office/drawing/2014/main" id="{502C362E-8F07-4DC5-B5D6-5A674C872DE6}"/>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5" name="正方形/長方形 394">
          <a:extLst>
            <a:ext uri="{FF2B5EF4-FFF2-40B4-BE49-F238E27FC236}">
              <a16:creationId xmlns:a16="http://schemas.microsoft.com/office/drawing/2014/main" id="{7466D95B-C4AF-4B78-ACDB-22B0CB9B131C}"/>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6" name="正方形/長方形 395">
          <a:extLst>
            <a:ext uri="{FF2B5EF4-FFF2-40B4-BE49-F238E27FC236}">
              <a16:creationId xmlns:a16="http://schemas.microsoft.com/office/drawing/2014/main" id="{2123BB5D-0797-4C12-A5C6-4B6B14D2DB41}"/>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7" name="正方形/長方形 396">
          <a:extLst>
            <a:ext uri="{FF2B5EF4-FFF2-40B4-BE49-F238E27FC236}">
              <a16:creationId xmlns:a16="http://schemas.microsoft.com/office/drawing/2014/main" id="{B8EE4EDC-9F51-42E7-8CCA-1534C4A5228F}"/>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8" name="正方形/長方形 397">
          <a:extLst>
            <a:ext uri="{FF2B5EF4-FFF2-40B4-BE49-F238E27FC236}">
              <a16:creationId xmlns:a16="http://schemas.microsoft.com/office/drawing/2014/main" id="{9B454145-3EF1-431F-B9DC-FD2CE1229AD2}"/>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9" name="正方形/長方形 398">
          <a:extLst>
            <a:ext uri="{FF2B5EF4-FFF2-40B4-BE49-F238E27FC236}">
              <a16:creationId xmlns:a16="http://schemas.microsoft.com/office/drawing/2014/main" id="{00A31785-7F9D-4F26-92BF-8DF5191ECC1D}"/>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0" name="テキスト ボックス 399">
          <a:extLst>
            <a:ext uri="{FF2B5EF4-FFF2-40B4-BE49-F238E27FC236}">
              <a16:creationId xmlns:a16="http://schemas.microsoft.com/office/drawing/2014/main" id="{528B68FA-129F-43CA-BFA1-0092BF124EF7}"/>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1" name="直線コネクタ 400">
          <a:extLst>
            <a:ext uri="{FF2B5EF4-FFF2-40B4-BE49-F238E27FC236}">
              <a16:creationId xmlns:a16="http://schemas.microsoft.com/office/drawing/2014/main" id="{85F22CE5-68CD-4792-9D72-E3D9C8B262EA}"/>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02" name="直線コネクタ 401">
          <a:extLst>
            <a:ext uri="{FF2B5EF4-FFF2-40B4-BE49-F238E27FC236}">
              <a16:creationId xmlns:a16="http://schemas.microsoft.com/office/drawing/2014/main" id="{B98BB5D8-B02A-4CFB-AB9C-8A42F8CB0D2E}"/>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03" name="テキスト ボックス 402">
          <a:extLst>
            <a:ext uri="{FF2B5EF4-FFF2-40B4-BE49-F238E27FC236}">
              <a16:creationId xmlns:a16="http://schemas.microsoft.com/office/drawing/2014/main" id="{569C9C65-14D8-4E06-BB7D-AE98F2AD04D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04" name="直線コネクタ 403">
          <a:extLst>
            <a:ext uri="{FF2B5EF4-FFF2-40B4-BE49-F238E27FC236}">
              <a16:creationId xmlns:a16="http://schemas.microsoft.com/office/drawing/2014/main" id="{6F0DC89D-47E2-4AB9-800C-18CEFC193437}"/>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05" name="テキスト ボックス 404">
          <a:extLst>
            <a:ext uri="{FF2B5EF4-FFF2-40B4-BE49-F238E27FC236}">
              <a16:creationId xmlns:a16="http://schemas.microsoft.com/office/drawing/2014/main" id="{9C10A8C0-1428-4A48-9CF2-1C624EDA7FB8}"/>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06" name="直線コネクタ 405">
          <a:extLst>
            <a:ext uri="{FF2B5EF4-FFF2-40B4-BE49-F238E27FC236}">
              <a16:creationId xmlns:a16="http://schemas.microsoft.com/office/drawing/2014/main" id="{C507A96C-2149-4C39-A0CD-872BDE60C294}"/>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07" name="テキスト ボックス 406">
          <a:extLst>
            <a:ext uri="{FF2B5EF4-FFF2-40B4-BE49-F238E27FC236}">
              <a16:creationId xmlns:a16="http://schemas.microsoft.com/office/drawing/2014/main" id="{7377A154-1616-42B0-A3C6-A22390CBD88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08" name="直線コネクタ 407">
          <a:extLst>
            <a:ext uri="{FF2B5EF4-FFF2-40B4-BE49-F238E27FC236}">
              <a16:creationId xmlns:a16="http://schemas.microsoft.com/office/drawing/2014/main" id="{8EA060C0-85EE-456D-8427-D180E0C8012B}"/>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09" name="テキスト ボックス 408">
          <a:extLst>
            <a:ext uri="{FF2B5EF4-FFF2-40B4-BE49-F238E27FC236}">
              <a16:creationId xmlns:a16="http://schemas.microsoft.com/office/drawing/2014/main" id="{F9975781-6BC4-401A-9C5C-AEA642B187C1}"/>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10" name="直線コネクタ 409">
          <a:extLst>
            <a:ext uri="{FF2B5EF4-FFF2-40B4-BE49-F238E27FC236}">
              <a16:creationId xmlns:a16="http://schemas.microsoft.com/office/drawing/2014/main" id="{30A28D04-F8B5-4096-8C4E-11FA13CCAE82}"/>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11" name="テキスト ボックス 410">
          <a:extLst>
            <a:ext uri="{FF2B5EF4-FFF2-40B4-BE49-F238E27FC236}">
              <a16:creationId xmlns:a16="http://schemas.microsoft.com/office/drawing/2014/main" id="{34EDBF21-C9F3-413E-B5AB-87E891A58CEE}"/>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2" name="直線コネクタ 411">
          <a:extLst>
            <a:ext uri="{FF2B5EF4-FFF2-40B4-BE49-F238E27FC236}">
              <a16:creationId xmlns:a16="http://schemas.microsoft.com/office/drawing/2014/main" id="{C55F8AF2-AF21-440E-A694-E34E56B67C41}"/>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13" name="テキスト ボックス 412">
          <a:extLst>
            <a:ext uri="{FF2B5EF4-FFF2-40B4-BE49-F238E27FC236}">
              <a16:creationId xmlns:a16="http://schemas.microsoft.com/office/drawing/2014/main" id="{8BDB8A2B-1799-4AF6-89CB-716E0BDA42D6}"/>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4" name="【市民会館】&#10;一人当たり面積グラフ枠">
          <a:extLst>
            <a:ext uri="{FF2B5EF4-FFF2-40B4-BE49-F238E27FC236}">
              <a16:creationId xmlns:a16="http://schemas.microsoft.com/office/drawing/2014/main" id="{13A5DFF9-A127-4F0C-A33C-48D3F80ABDF6}"/>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20955</xdr:rowOff>
    </xdr:from>
    <xdr:to>
      <xdr:col>54</xdr:col>
      <xdr:colOff>189865</xdr:colOff>
      <xdr:row>108</xdr:row>
      <xdr:rowOff>116205</xdr:rowOff>
    </xdr:to>
    <xdr:cxnSp macro="">
      <xdr:nvCxnSpPr>
        <xdr:cNvPr id="415" name="直線コネクタ 414">
          <a:extLst>
            <a:ext uri="{FF2B5EF4-FFF2-40B4-BE49-F238E27FC236}">
              <a16:creationId xmlns:a16="http://schemas.microsoft.com/office/drawing/2014/main" id="{02428619-0818-408E-A592-75F9D91882AE}"/>
            </a:ext>
          </a:extLst>
        </xdr:cNvPr>
        <xdr:cNvCxnSpPr/>
      </xdr:nvCxnSpPr>
      <xdr:spPr>
        <a:xfrm flipV="1">
          <a:off x="10476865" y="17165955"/>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120032</xdr:rowOff>
    </xdr:from>
    <xdr:ext cx="469744" cy="259045"/>
    <xdr:sp macro="" textlink="">
      <xdr:nvSpPr>
        <xdr:cNvPr id="416" name="【市民会館】&#10;一人当たり面積最小値テキスト">
          <a:extLst>
            <a:ext uri="{FF2B5EF4-FFF2-40B4-BE49-F238E27FC236}">
              <a16:creationId xmlns:a16="http://schemas.microsoft.com/office/drawing/2014/main" id="{18324918-01F7-4EE8-A6A8-C54D1AEF1722}"/>
            </a:ext>
          </a:extLst>
        </xdr:cNvPr>
        <xdr:cNvSpPr txBox="1"/>
      </xdr:nvSpPr>
      <xdr:spPr>
        <a:xfrm>
          <a:off x="10515600" y="1863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116205</xdr:rowOff>
    </xdr:from>
    <xdr:to>
      <xdr:col>55</xdr:col>
      <xdr:colOff>88900</xdr:colOff>
      <xdr:row>108</xdr:row>
      <xdr:rowOff>116205</xdr:rowOff>
    </xdr:to>
    <xdr:cxnSp macro="">
      <xdr:nvCxnSpPr>
        <xdr:cNvPr id="417" name="直線コネクタ 416">
          <a:extLst>
            <a:ext uri="{FF2B5EF4-FFF2-40B4-BE49-F238E27FC236}">
              <a16:creationId xmlns:a16="http://schemas.microsoft.com/office/drawing/2014/main" id="{90B41049-6DE1-46C4-BE6E-50ABA32F8C59}"/>
            </a:ext>
          </a:extLst>
        </xdr:cNvPr>
        <xdr:cNvCxnSpPr/>
      </xdr:nvCxnSpPr>
      <xdr:spPr>
        <a:xfrm>
          <a:off x="10388600" y="1863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139082</xdr:rowOff>
    </xdr:from>
    <xdr:ext cx="469744" cy="259045"/>
    <xdr:sp macro="" textlink="">
      <xdr:nvSpPr>
        <xdr:cNvPr id="418" name="【市民会館】&#10;一人当たり面積最大値テキスト">
          <a:extLst>
            <a:ext uri="{FF2B5EF4-FFF2-40B4-BE49-F238E27FC236}">
              <a16:creationId xmlns:a16="http://schemas.microsoft.com/office/drawing/2014/main" id="{BA584611-D63A-48EF-8095-5FA73DE1D5EC}"/>
            </a:ext>
          </a:extLst>
        </xdr:cNvPr>
        <xdr:cNvSpPr txBox="1"/>
      </xdr:nvSpPr>
      <xdr:spPr>
        <a:xfrm>
          <a:off x="10515600" y="16941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20955</xdr:rowOff>
    </xdr:from>
    <xdr:to>
      <xdr:col>55</xdr:col>
      <xdr:colOff>88900</xdr:colOff>
      <xdr:row>100</xdr:row>
      <xdr:rowOff>20955</xdr:rowOff>
    </xdr:to>
    <xdr:cxnSp macro="">
      <xdr:nvCxnSpPr>
        <xdr:cNvPr id="419" name="直線コネクタ 418">
          <a:extLst>
            <a:ext uri="{FF2B5EF4-FFF2-40B4-BE49-F238E27FC236}">
              <a16:creationId xmlns:a16="http://schemas.microsoft.com/office/drawing/2014/main" id="{87598525-31A0-44A8-9EEA-DDAE85DB4C42}"/>
            </a:ext>
          </a:extLst>
        </xdr:cNvPr>
        <xdr:cNvCxnSpPr/>
      </xdr:nvCxnSpPr>
      <xdr:spPr>
        <a:xfrm>
          <a:off x="10388600" y="171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83838</xdr:rowOff>
    </xdr:from>
    <xdr:ext cx="469744" cy="259045"/>
    <xdr:sp macro="" textlink="">
      <xdr:nvSpPr>
        <xdr:cNvPr id="420" name="【市民会館】&#10;一人当たり面積平均値テキスト">
          <a:extLst>
            <a:ext uri="{FF2B5EF4-FFF2-40B4-BE49-F238E27FC236}">
              <a16:creationId xmlns:a16="http://schemas.microsoft.com/office/drawing/2014/main" id="{AEAE506F-972C-4578-B2AA-276394AC2CDE}"/>
            </a:ext>
          </a:extLst>
        </xdr:cNvPr>
        <xdr:cNvSpPr txBox="1"/>
      </xdr:nvSpPr>
      <xdr:spPr>
        <a:xfrm>
          <a:off x="10515600" y="182575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105411</xdr:rowOff>
    </xdr:from>
    <xdr:to>
      <xdr:col>55</xdr:col>
      <xdr:colOff>50800</xdr:colOff>
      <xdr:row>107</xdr:row>
      <xdr:rowOff>35561</xdr:rowOff>
    </xdr:to>
    <xdr:sp macro="" textlink="">
      <xdr:nvSpPr>
        <xdr:cNvPr id="421" name="フローチャート: 判断 420">
          <a:extLst>
            <a:ext uri="{FF2B5EF4-FFF2-40B4-BE49-F238E27FC236}">
              <a16:creationId xmlns:a16="http://schemas.microsoft.com/office/drawing/2014/main" id="{0C914E93-1387-4FE3-9DDB-D104358F5E8C}"/>
            </a:ext>
          </a:extLst>
        </xdr:cNvPr>
        <xdr:cNvSpPr/>
      </xdr:nvSpPr>
      <xdr:spPr>
        <a:xfrm>
          <a:off x="10426700" y="1827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103505</xdr:rowOff>
    </xdr:from>
    <xdr:to>
      <xdr:col>50</xdr:col>
      <xdr:colOff>165100</xdr:colOff>
      <xdr:row>107</xdr:row>
      <xdr:rowOff>33655</xdr:rowOff>
    </xdr:to>
    <xdr:sp macro="" textlink="">
      <xdr:nvSpPr>
        <xdr:cNvPr id="422" name="フローチャート: 判断 421">
          <a:extLst>
            <a:ext uri="{FF2B5EF4-FFF2-40B4-BE49-F238E27FC236}">
              <a16:creationId xmlns:a16="http://schemas.microsoft.com/office/drawing/2014/main" id="{0F20B3C4-C49F-4CAD-B14A-B773566E533C}"/>
            </a:ext>
          </a:extLst>
        </xdr:cNvPr>
        <xdr:cNvSpPr/>
      </xdr:nvSpPr>
      <xdr:spPr>
        <a:xfrm>
          <a:off x="9588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99695</xdr:rowOff>
    </xdr:from>
    <xdr:to>
      <xdr:col>46</xdr:col>
      <xdr:colOff>38100</xdr:colOff>
      <xdr:row>107</xdr:row>
      <xdr:rowOff>29845</xdr:rowOff>
    </xdr:to>
    <xdr:sp macro="" textlink="">
      <xdr:nvSpPr>
        <xdr:cNvPr id="423" name="フローチャート: 判断 422">
          <a:extLst>
            <a:ext uri="{FF2B5EF4-FFF2-40B4-BE49-F238E27FC236}">
              <a16:creationId xmlns:a16="http://schemas.microsoft.com/office/drawing/2014/main" id="{8A7DA8C7-9E59-47F9-A874-F1DFCB68B961}"/>
            </a:ext>
          </a:extLst>
        </xdr:cNvPr>
        <xdr:cNvSpPr/>
      </xdr:nvSpPr>
      <xdr:spPr>
        <a:xfrm>
          <a:off x="8699500" y="1827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88264</xdr:rowOff>
    </xdr:from>
    <xdr:to>
      <xdr:col>41</xdr:col>
      <xdr:colOff>101600</xdr:colOff>
      <xdr:row>107</xdr:row>
      <xdr:rowOff>18414</xdr:rowOff>
    </xdr:to>
    <xdr:sp macro="" textlink="">
      <xdr:nvSpPr>
        <xdr:cNvPr id="424" name="フローチャート: 判断 423">
          <a:extLst>
            <a:ext uri="{FF2B5EF4-FFF2-40B4-BE49-F238E27FC236}">
              <a16:creationId xmlns:a16="http://schemas.microsoft.com/office/drawing/2014/main" id="{700071CD-CBAD-4699-8738-B7C6E2ED03C1}"/>
            </a:ext>
          </a:extLst>
        </xdr:cNvPr>
        <xdr:cNvSpPr/>
      </xdr:nvSpPr>
      <xdr:spPr>
        <a:xfrm>
          <a:off x="7810500" y="1826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25" name="テキスト ボックス 424">
          <a:extLst>
            <a:ext uri="{FF2B5EF4-FFF2-40B4-BE49-F238E27FC236}">
              <a16:creationId xmlns:a16="http://schemas.microsoft.com/office/drawing/2014/main" id="{11E77C2A-D774-4A38-83A7-9ADC13CB6083}"/>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26" name="テキスト ボックス 425">
          <a:extLst>
            <a:ext uri="{FF2B5EF4-FFF2-40B4-BE49-F238E27FC236}">
              <a16:creationId xmlns:a16="http://schemas.microsoft.com/office/drawing/2014/main" id="{AEAA02E6-AD86-476B-A0D8-FBB78C9318B4}"/>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27" name="テキスト ボックス 426">
          <a:extLst>
            <a:ext uri="{FF2B5EF4-FFF2-40B4-BE49-F238E27FC236}">
              <a16:creationId xmlns:a16="http://schemas.microsoft.com/office/drawing/2014/main" id="{9894B712-A07F-4522-977A-9E769ABF67D9}"/>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28" name="テキスト ボックス 427">
          <a:extLst>
            <a:ext uri="{FF2B5EF4-FFF2-40B4-BE49-F238E27FC236}">
              <a16:creationId xmlns:a16="http://schemas.microsoft.com/office/drawing/2014/main" id="{49E7CFCF-CB32-42B9-96B5-153AE2B89BC7}"/>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29" name="テキスト ボックス 428">
          <a:extLst>
            <a:ext uri="{FF2B5EF4-FFF2-40B4-BE49-F238E27FC236}">
              <a16:creationId xmlns:a16="http://schemas.microsoft.com/office/drawing/2014/main" id="{BB988CCF-55B2-47F2-9AB0-D245494C4D77}"/>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46355</xdr:rowOff>
    </xdr:from>
    <xdr:to>
      <xdr:col>55</xdr:col>
      <xdr:colOff>50800</xdr:colOff>
      <xdr:row>106</xdr:row>
      <xdr:rowOff>147955</xdr:rowOff>
    </xdr:to>
    <xdr:sp macro="" textlink="">
      <xdr:nvSpPr>
        <xdr:cNvPr id="430" name="楕円 429">
          <a:extLst>
            <a:ext uri="{FF2B5EF4-FFF2-40B4-BE49-F238E27FC236}">
              <a16:creationId xmlns:a16="http://schemas.microsoft.com/office/drawing/2014/main" id="{8CFFC4EF-C20D-4D39-A5F2-2B3EABABCF22}"/>
            </a:ext>
          </a:extLst>
        </xdr:cNvPr>
        <xdr:cNvSpPr/>
      </xdr:nvSpPr>
      <xdr:spPr>
        <a:xfrm>
          <a:off x="10426700" y="1822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69232</xdr:rowOff>
    </xdr:from>
    <xdr:ext cx="469744" cy="259045"/>
    <xdr:sp macro="" textlink="">
      <xdr:nvSpPr>
        <xdr:cNvPr id="431" name="【市民会館】&#10;一人当たり面積該当値テキスト">
          <a:extLst>
            <a:ext uri="{FF2B5EF4-FFF2-40B4-BE49-F238E27FC236}">
              <a16:creationId xmlns:a16="http://schemas.microsoft.com/office/drawing/2014/main" id="{1A14863D-40DF-4A0E-A263-C151D3DE7C3B}"/>
            </a:ext>
          </a:extLst>
        </xdr:cNvPr>
        <xdr:cNvSpPr txBox="1"/>
      </xdr:nvSpPr>
      <xdr:spPr>
        <a:xfrm>
          <a:off x="10515600" y="18071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53975</xdr:rowOff>
    </xdr:from>
    <xdr:to>
      <xdr:col>50</xdr:col>
      <xdr:colOff>165100</xdr:colOff>
      <xdr:row>106</xdr:row>
      <xdr:rowOff>155575</xdr:rowOff>
    </xdr:to>
    <xdr:sp macro="" textlink="">
      <xdr:nvSpPr>
        <xdr:cNvPr id="432" name="楕円 431">
          <a:extLst>
            <a:ext uri="{FF2B5EF4-FFF2-40B4-BE49-F238E27FC236}">
              <a16:creationId xmlns:a16="http://schemas.microsoft.com/office/drawing/2014/main" id="{E44DAA1C-2EF1-4C05-A71D-81FE1BAD6153}"/>
            </a:ext>
          </a:extLst>
        </xdr:cNvPr>
        <xdr:cNvSpPr/>
      </xdr:nvSpPr>
      <xdr:spPr>
        <a:xfrm>
          <a:off x="9588500" y="1822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97155</xdr:rowOff>
    </xdr:from>
    <xdr:to>
      <xdr:col>55</xdr:col>
      <xdr:colOff>0</xdr:colOff>
      <xdr:row>106</xdr:row>
      <xdr:rowOff>104775</xdr:rowOff>
    </xdr:to>
    <xdr:cxnSp macro="">
      <xdr:nvCxnSpPr>
        <xdr:cNvPr id="433" name="直線コネクタ 432">
          <a:extLst>
            <a:ext uri="{FF2B5EF4-FFF2-40B4-BE49-F238E27FC236}">
              <a16:creationId xmlns:a16="http://schemas.microsoft.com/office/drawing/2014/main" id="{08644EC5-3B23-4AA3-82FC-7F600FA06296}"/>
            </a:ext>
          </a:extLst>
        </xdr:cNvPr>
        <xdr:cNvCxnSpPr/>
      </xdr:nvCxnSpPr>
      <xdr:spPr>
        <a:xfrm flipV="1">
          <a:off x="9639300" y="18270855"/>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61595</xdr:rowOff>
    </xdr:from>
    <xdr:to>
      <xdr:col>46</xdr:col>
      <xdr:colOff>38100</xdr:colOff>
      <xdr:row>106</xdr:row>
      <xdr:rowOff>163195</xdr:rowOff>
    </xdr:to>
    <xdr:sp macro="" textlink="">
      <xdr:nvSpPr>
        <xdr:cNvPr id="434" name="楕円 433">
          <a:extLst>
            <a:ext uri="{FF2B5EF4-FFF2-40B4-BE49-F238E27FC236}">
              <a16:creationId xmlns:a16="http://schemas.microsoft.com/office/drawing/2014/main" id="{86CE7F3A-AA57-4A49-8F16-B8FB531F149B}"/>
            </a:ext>
          </a:extLst>
        </xdr:cNvPr>
        <xdr:cNvSpPr/>
      </xdr:nvSpPr>
      <xdr:spPr>
        <a:xfrm>
          <a:off x="8699500" y="1823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104775</xdr:rowOff>
    </xdr:from>
    <xdr:to>
      <xdr:col>50</xdr:col>
      <xdr:colOff>114300</xdr:colOff>
      <xdr:row>106</xdr:row>
      <xdr:rowOff>112395</xdr:rowOff>
    </xdr:to>
    <xdr:cxnSp macro="">
      <xdr:nvCxnSpPr>
        <xdr:cNvPr id="435" name="直線コネクタ 434">
          <a:extLst>
            <a:ext uri="{FF2B5EF4-FFF2-40B4-BE49-F238E27FC236}">
              <a16:creationId xmlns:a16="http://schemas.microsoft.com/office/drawing/2014/main" id="{A3E98D82-EEE0-45F8-975C-23AF2D97E81A}"/>
            </a:ext>
          </a:extLst>
        </xdr:cNvPr>
        <xdr:cNvCxnSpPr/>
      </xdr:nvCxnSpPr>
      <xdr:spPr>
        <a:xfrm flipV="1">
          <a:off x="8750300" y="1827847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69214</xdr:rowOff>
    </xdr:from>
    <xdr:to>
      <xdr:col>41</xdr:col>
      <xdr:colOff>101600</xdr:colOff>
      <xdr:row>106</xdr:row>
      <xdr:rowOff>170814</xdr:rowOff>
    </xdr:to>
    <xdr:sp macro="" textlink="">
      <xdr:nvSpPr>
        <xdr:cNvPr id="436" name="楕円 435">
          <a:extLst>
            <a:ext uri="{FF2B5EF4-FFF2-40B4-BE49-F238E27FC236}">
              <a16:creationId xmlns:a16="http://schemas.microsoft.com/office/drawing/2014/main" id="{989FE382-54DB-44CE-9DFF-4AA058971E8D}"/>
            </a:ext>
          </a:extLst>
        </xdr:cNvPr>
        <xdr:cNvSpPr/>
      </xdr:nvSpPr>
      <xdr:spPr>
        <a:xfrm>
          <a:off x="7810500" y="1824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112395</xdr:rowOff>
    </xdr:from>
    <xdr:to>
      <xdr:col>45</xdr:col>
      <xdr:colOff>177800</xdr:colOff>
      <xdr:row>106</xdr:row>
      <xdr:rowOff>120014</xdr:rowOff>
    </xdr:to>
    <xdr:cxnSp macro="">
      <xdr:nvCxnSpPr>
        <xdr:cNvPr id="437" name="直線コネクタ 436">
          <a:extLst>
            <a:ext uri="{FF2B5EF4-FFF2-40B4-BE49-F238E27FC236}">
              <a16:creationId xmlns:a16="http://schemas.microsoft.com/office/drawing/2014/main" id="{FB7F17A9-96C9-4FD1-B872-4033CB4AA407}"/>
            </a:ext>
          </a:extLst>
        </xdr:cNvPr>
        <xdr:cNvCxnSpPr/>
      </xdr:nvCxnSpPr>
      <xdr:spPr>
        <a:xfrm flipV="1">
          <a:off x="7861300" y="18286095"/>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24782</xdr:rowOff>
    </xdr:from>
    <xdr:ext cx="469744" cy="259045"/>
    <xdr:sp macro="" textlink="">
      <xdr:nvSpPr>
        <xdr:cNvPr id="438" name="n_1aveValue【市民会館】&#10;一人当たり面積">
          <a:extLst>
            <a:ext uri="{FF2B5EF4-FFF2-40B4-BE49-F238E27FC236}">
              <a16:creationId xmlns:a16="http://schemas.microsoft.com/office/drawing/2014/main" id="{9A9C988A-1BE7-49E2-847E-C496AC18118B}"/>
            </a:ext>
          </a:extLst>
        </xdr:cNvPr>
        <xdr:cNvSpPr txBox="1"/>
      </xdr:nvSpPr>
      <xdr:spPr>
        <a:xfrm>
          <a:off x="9391727" y="1836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20972</xdr:rowOff>
    </xdr:from>
    <xdr:ext cx="469744" cy="259045"/>
    <xdr:sp macro="" textlink="">
      <xdr:nvSpPr>
        <xdr:cNvPr id="439" name="n_2aveValue【市民会館】&#10;一人当たり面積">
          <a:extLst>
            <a:ext uri="{FF2B5EF4-FFF2-40B4-BE49-F238E27FC236}">
              <a16:creationId xmlns:a16="http://schemas.microsoft.com/office/drawing/2014/main" id="{6C099535-1431-4A93-A57A-05D0BE189571}"/>
            </a:ext>
          </a:extLst>
        </xdr:cNvPr>
        <xdr:cNvSpPr txBox="1"/>
      </xdr:nvSpPr>
      <xdr:spPr>
        <a:xfrm>
          <a:off x="8515427" y="1836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9541</xdr:rowOff>
    </xdr:from>
    <xdr:ext cx="469744" cy="259045"/>
    <xdr:sp macro="" textlink="">
      <xdr:nvSpPr>
        <xdr:cNvPr id="440" name="n_3aveValue【市民会館】&#10;一人当たり面積">
          <a:extLst>
            <a:ext uri="{FF2B5EF4-FFF2-40B4-BE49-F238E27FC236}">
              <a16:creationId xmlns:a16="http://schemas.microsoft.com/office/drawing/2014/main" id="{29096475-92C0-4805-895C-2524EE67BAE8}"/>
            </a:ext>
          </a:extLst>
        </xdr:cNvPr>
        <xdr:cNvSpPr txBox="1"/>
      </xdr:nvSpPr>
      <xdr:spPr>
        <a:xfrm>
          <a:off x="7626427" y="18354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652</xdr:rowOff>
    </xdr:from>
    <xdr:ext cx="469744" cy="259045"/>
    <xdr:sp macro="" textlink="">
      <xdr:nvSpPr>
        <xdr:cNvPr id="441" name="n_1mainValue【市民会館】&#10;一人当たり面積">
          <a:extLst>
            <a:ext uri="{FF2B5EF4-FFF2-40B4-BE49-F238E27FC236}">
              <a16:creationId xmlns:a16="http://schemas.microsoft.com/office/drawing/2014/main" id="{790EF51B-6235-44B3-8E29-A65A1AA7493E}"/>
            </a:ext>
          </a:extLst>
        </xdr:cNvPr>
        <xdr:cNvSpPr txBox="1"/>
      </xdr:nvSpPr>
      <xdr:spPr>
        <a:xfrm>
          <a:off x="9391727" y="1800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8272</xdr:rowOff>
    </xdr:from>
    <xdr:ext cx="469744" cy="259045"/>
    <xdr:sp macro="" textlink="">
      <xdr:nvSpPr>
        <xdr:cNvPr id="442" name="n_2mainValue【市民会館】&#10;一人当たり面積">
          <a:extLst>
            <a:ext uri="{FF2B5EF4-FFF2-40B4-BE49-F238E27FC236}">
              <a16:creationId xmlns:a16="http://schemas.microsoft.com/office/drawing/2014/main" id="{D2FD28A3-0DC8-440A-8265-24E9EB8BD774}"/>
            </a:ext>
          </a:extLst>
        </xdr:cNvPr>
        <xdr:cNvSpPr txBox="1"/>
      </xdr:nvSpPr>
      <xdr:spPr>
        <a:xfrm>
          <a:off x="8515427" y="18010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15891</xdr:rowOff>
    </xdr:from>
    <xdr:ext cx="469744" cy="259045"/>
    <xdr:sp macro="" textlink="">
      <xdr:nvSpPr>
        <xdr:cNvPr id="443" name="n_3mainValue【市民会館】&#10;一人当たり面積">
          <a:extLst>
            <a:ext uri="{FF2B5EF4-FFF2-40B4-BE49-F238E27FC236}">
              <a16:creationId xmlns:a16="http://schemas.microsoft.com/office/drawing/2014/main" id="{198778E0-D18C-4061-895B-F0FE6E2E971B}"/>
            </a:ext>
          </a:extLst>
        </xdr:cNvPr>
        <xdr:cNvSpPr txBox="1"/>
      </xdr:nvSpPr>
      <xdr:spPr>
        <a:xfrm>
          <a:off x="7626427" y="1801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4" name="正方形/長方形 443">
          <a:extLst>
            <a:ext uri="{FF2B5EF4-FFF2-40B4-BE49-F238E27FC236}">
              <a16:creationId xmlns:a16="http://schemas.microsoft.com/office/drawing/2014/main" id="{F38DF629-2ABF-429A-ACCC-CD229E0FF099}"/>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45" name="正方形/長方形 444">
          <a:extLst>
            <a:ext uri="{FF2B5EF4-FFF2-40B4-BE49-F238E27FC236}">
              <a16:creationId xmlns:a16="http://schemas.microsoft.com/office/drawing/2014/main" id="{82AB1188-7C40-47CE-94B3-9D8E90514DE9}"/>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46" name="正方形/長方形 445">
          <a:extLst>
            <a:ext uri="{FF2B5EF4-FFF2-40B4-BE49-F238E27FC236}">
              <a16:creationId xmlns:a16="http://schemas.microsoft.com/office/drawing/2014/main" id="{31438ACB-082A-4F31-8F2F-51BC08E5B0A8}"/>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47" name="正方形/長方形 446">
          <a:extLst>
            <a:ext uri="{FF2B5EF4-FFF2-40B4-BE49-F238E27FC236}">
              <a16:creationId xmlns:a16="http://schemas.microsoft.com/office/drawing/2014/main" id="{6C7AB115-DECE-4C91-A302-5598A82DD7E6}"/>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48" name="正方形/長方形 447">
          <a:extLst>
            <a:ext uri="{FF2B5EF4-FFF2-40B4-BE49-F238E27FC236}">
              <a16:creationId xmlns:a16="http://schemas.microsoft.com/office/drawing/2014/main" id="{57F53B63-95B5-484B-AB26-EDA231512C3E}"/>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49" name="正方形/長方形 448">
          <a:extLst>
            <a:ext uri="{FF2B5EF4-FFF2-40B4-BE49-F238E27FC236}">
              <a16:creationId xmlns:a16="http://schemas.microsoft.com/office/drawing/2014/main" id="{AD725086-A4B3-4826-8B15-3F67C4D99F11}"/>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0" name="正方形/長方形 449">
          <a:extLst>
            <a:ext uri="{FF2B5EF4-FFF2-40B4-BE49-F238E27FC236}">
              <a16:creationId xmlns:a16="http://schemas.microsoft.com/office/drawing/2014/main" id="{AC11FCD1-0408-4059-9A27-7D788C276AAC}"/>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1" name="正方形/長方形 450">
          <a:extLst>
            <a:ext uri="{FF2B5EF4-FFF2-40B4-BE49-F238E27FC236}">
              <a16:creationId xmlns:a16="http://schemas.microsoft.com/office/drawing/2014/main" id="{BD571504-E3E0-4F33-A2A7-D1BFC8E4D7DB}"/>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2" name="テキスト ボックス 451">
          <a:extLst>
            <a:ext uri="{FF2B5EF4-FFF2-40B4-BE49-F238E27FC236}">
              <a16:creationId xmlns:a16="http://schemas.microsoft.com/office/drawing/2014/main" id="{196854D9-9F5D-4613-ADDD-B447B484A417}"/>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3" name="直線コネクタ 452">
          <a:extLst>
            <a:ext uri="{FF2B5EF4-FFF2-40B4-BE49-F238E27FC236}">
              <a16:creationId xmlns:a16="http://schemas.microsoft.com/office/drawing/2014/main" id="{E49D52CB-BB4E-400A-96ED-85E9E170A1D6}"/>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54" name="直線コネクタ 453">
          <a:extLst>
            <a:ext uri="{FF2B5EF4-FFF2-40B4-BE49-F238E27FC236}">
              <a16:creationId xmlns:a16="http://schemas.microsoft.com/office/drawing/2014/main" id="{07CBB462-AF7F-4899-85A2-EEEBE2EA5201}"/>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55" name="テキスト ボックス 454">
          <a:extLst>
            <a:ext uri="{FF2B5EF4-FFF2-40B4-BE49-F238E27FC236}">
              <a16:creationId xmlns:a16="http://schemas.microsoft.com/office/drawing/2014/main" id="{2AFDFE22-F50E-4CD4-95AF-916D7D85A391}"/>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56" name="直線コネクタ 455">
          <a:extLst>
            <a:ext uri="{FF2B5EF4-FFF2-40B4-BE49-F238E27FC236}">
              <a16:creationId xmlns:a16="http://schemas.microsoft.com/office/drawing/2014/main" id="{6BB09D49-7C91-46BF-890E-766E814242F8}"/>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57" name="テキスト ボックス 456">
          <a:extLst>
            <a:ext uri="{FF2B5EF4-FFF2-40B4-BE49-F238E27FC236}">
              <a16:creationId xmlns:a16="http://schemas.microsoft.com/office/drawing/2014/main" id="{989E2DEC-ABB5-45D9-AFC3-9CC28A3AB072}"/>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58" name="直線コネクタ 457">
          <a:extLst>
            <a:ext uri="{FF2B5EF4-FFF2-40B4-BE49-F238E27FC236}">
              <a16:creationId xmlns:a16="http://schemas.microsoft.com/office/drawing/2014/main" id="{2100FCD0-BC14-452B-B223-20DFA35E78AF}"/>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59" name="テキスト ボックス 458">
          <a:extLst>
            <a:ext uri="{FF2B5EF4-FFF2-40B4-BE49-F238E27FC236}">
              <a16:creationId xmlns:a16="http://schemas.microsoft.com/office/drawing/2014/main" id="{4F866502-BAB4-41AF-8262-F0B55B20EC57}"/>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60" name="直線コネクタ 459">
          <a:extLst>
            <a:ext uri="{FF2B5EF4-FFF2-40B4-BE49-F238E27FC236}">
              <a16:creationId xmlns:a16="http://schemas.microsoft.com/office/drawing/2014/main" id="{4052B719-7902-4B29-9493-2422F07F68A7}"/>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61" name="テキスト ボックス 460">
          <a:extLst>
            <a:ext uri="{FF2B5EF4-FFF2-40B4-BE49-F238E27FC236}">
              <a16:creationId xmlns:a16="http://schemas.microsoft.com/office/drawing/2014/main" id="{CE1C7447-9A6F-4238-8F75-7B7052EF686F}"/>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62" name="直線コネクタ 461">
          <a:extLst>
            <a:ext uri="{FF2B5EF4-FFF2-40B4-BE49-F238E27FC236}">
              <a16:creationId xmlns:a16="http://schemas.microsoft.com/office/drawing/2014/main" id="{A49C5E9C-B3E8-4DA7-A2F4-73915B9A7784}"/>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63" name="テキスト ボックス 462">
          <a:extLst>
            <a:ext uri="{FF2B5EF4-FFF2-40B4-BE49-F238E27FC236}">
              <a16:creationId xmlns:a16="http://schemas.microsoft.com/office/drawing/2014/main" id="{82A4BACA-9E05-450F-83FA-F0D864084F37}"/>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64" name="直線コネクタ 463">
          <a:extLst>
            <a:ext uri="{FF2B5EF4-FFF2-40B4-BE49-F238E27FC236}">
              <a16:creationId xmlns:a16="http://schemas.microsoft.com/office/drawing/2014/main" id="{E122486C-1D6B-449B-AEE1-825200C9E7F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65" name="テキスト ボックス 464">
          <a:extLst>
            <a:ext uri="{FF2B5EF4-FFF2-40B4-BE49-F238E27FC236}">
              <a16:creationId xmlns:a16="http://schemas.microsoft.com/office/drawing/2014/main" id="{25B7EA39-9382-43E0-AB3E-7AF0FA0D277E}"/>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66" name="直線コネクタ 465">
          <a:extLst>
            <a:ext uri="{FF2B5EF4-FFF2-40B4-BE49-F238E27FC236}">
              <a16:creationId xmlns:a16="http://schemas.microsoft.com/office/drawing/2014/main" id="{94DF13AD-A972-4CE7-8200-FB5B09D6152C}"/>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67" name="テキスト ボックス 466">
          <a:extLst>
            <a:ext uri="{FF2B5EF4-FFF2-40B4-BE49-F238E27FC236}">
              <a16:creationId xmlns:a16="http://schemas.microsoft.com/office/drawing/2014/main" id="{675371C2-4147-4237-B1C4-8C76381C7DFF}"/>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68" name="【一般廃棄物処理施設】&#10;有形固定資産減価償却率グラフ枠">
          <a:extLst>
            <a:ext uri="{FF2B5EF4-FFF2-40B4-BE49-F238E27FC236}">
              <a16:creationId xmlns:a16="http://schemas.microsoft.com/office/drawing/2014/main" id="{8D51011E-AB28-4DA4-9297-76EA7F08D904}"/>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130084</xdr:rowOff>
    </xdr:from>
    <xdr:to>
      <xdr:col>85</xdr:col>
      <xdr:colOff>126364</xdr:colOff>
      <xdr:row>42</xdr:row>
      <xdr:rowOff>51707</xdr:rowOff>
    </xdr:to>
    <xdr:cxnSp macro="">
      <xdr:nvCxnSpPr>
        <xdr:cNvPr id="469" name="直線コネクタ 468">
          <a:extLst>
            <a:ext uri="{FF2B5EF4-FFF2-40B4-BE49-F238E27FC236}">
              <a16:creationId xmlns:a16="http://schemas.microsoft.com/office/drawing/2014/main" id="{C492F1C9-6F08-4360-B4A7-FA6BAF483BB8}"/>
            </a:ext>
          </a:extLst>
        </xdr:cNvPr>
        <xdr:cNvCxnSpPr/>
      </xdr:nvCxnSpPr>
      <xdr:spPr>
        <a:xfrm flipV="1">
          <a:off x="16318864" y="5787934"/>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55534</xdr:rowOff>
    </xdr:from>
    <xdr:ext cx="340478" cy="259045"/>
    <xdr:sp macro="" textlink="">
      <xdr:nvSpPr>
        <xdr:cNvPr id="470" name="【一般廃棄物処理施設】&#10;有形固定資産減価償却率最小値テキスト">
          <a:extLst>
            <a:ext uri="{FF2B5EF4-FFF2-40B4-BE49-F238E27FC236}">
              <a16:creationId xmlns:a16="http://schemas.microsoft.com/office/drawing/2014/main" id="{DAF667ED-9B1A-4FE2-9084-BB497FEC25C6}"/>
            </a:ext>
          </a:extLst>
        </xdr:cNvPr>
        <xdr:cNvSpPr txBox="1"/>
      </xdr:nvSpPr>
      <xdr:spPr>
        <a:xfrm>
          <a:off x="16357600" y="72564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51707</xdr:rowOff>
    </xdr:from>
    <xdr:to>
      <xdr:col>86</xdr:col>
      <xdr:colOff>25400</xdr:colOff>
      <xdr:row>42</xdr:row>
      <xdr:rowOff>51707</xdr:rowOff>
    </xdr:to>
    <xdr:cxnSp macro="">
      <xdr:nvCxnSpPr>
        <xdr:cNvPr id="471" name="直線コネクタ 470">
          <a:extLst>
            <a:ext uri="{FF2B5EF4-FFF2-40B4-BE49-F238E27FC236}">
              <a16:creationId xmlns:a16="http://schemas.microsoft.com/office/drawing/2014/main" id="{DE320070-74D3-447B-BAAD-48598B2D7AB3}"/>
            </a:ext>
          </a:extLst>
        </xdr:cNvPr>
        <xdr:cNvCxnSpPr/>
      </xdr:nvCxnSpPr>
      <xdr:spPr>
        <a:xfrm>
          <a:off x="16230600" y="725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76761</xdr:rowOff>
    </xdr:from>
    <xdr:ext cx="405111" cy="259045"/>
    <xdr:sp macro="" textlink="">
      <xdr:nvSpPr>
        <xdr:cNvPr id="472" name="【一般廃棄物処理施設】&#10;有形固定資産減価償却率最大値テキスト">
          <a:extLst>
            <a:ext uri="{FF2B5EF4-FFF2-40B4-BE49-F238E27FC236}">
              <a16:creationId xmlns:a16="http://schemas.microsoft.com/office/drawing/2014/main" id="{E13F5593-669C-41EE-B4A4-AD8F54AFAE1D}"/>
            </a:ext>
          </a:extLst>
        </xdr:cNvPr>
        <xdr:cNvSpPr txBox="1"/>
      </xdr:nvSpPr>
      <xdr:spPr>
        <a:xfrm>
          <a:off x="16357600" y="5563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130084</xdr:rowOff>
    </xdr:from>
    <xdr:to>
      <xdr:col>86</xdr:col>
      <xdr:colOff>25400</xdr:colOff>
      <xdr:row>33</xdr:row>
      <xdr:rowOff>130084</xdr:rowOff>
    </xdr:to>
    <xdr:cxnSp macro="">
      <xdr:nvCxnSpPr>
        <xdr:cNvPr id="473" name="直線コネクタ 472">
          <a:extLst>
            <a:ext uri="{FF2B5EF4-FFF2-40B4-BE49-F238E27FC236}">
              <a16:creationId xmlns:a16="http://schemas.microsoft.com/office/drawing/2014/main" id="{D333EFD6-5B99-42BF-B6EE-ABABD06FE25F}"/>
            </a:ext>
          </a:extLst>
        </xdr:cNvPr>
        <xdr:cNvCxnSpPr/>
      </xdr:nvCxnSpPr>
      <xdr:spPr>
        <a:xfrm>
          <a:off x="16230600" y="578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39</xdr:row>
      <xdr:rowOff>74040</xdr:rowOff>
    </xdr:from>
    <xdr:ext cx="405111" cy="259045"/>
    <xdr:sp macro="" textlink="">
      <xdr:nvSpPr>
        <xdr:cNvPr id="474" name="【一般廃棄物処理施設】&#10;有形固定資産減価償却率平均値テキスト">
          <a:extLst>
            <a:ext uri="{FF2B5EF4-FFF2-40B4-BE49-F238E27FC236}">
              <a16:creationId xmlns:a16="http://schemas.microsoft.com/office/drawing/2014/main" id="{EE4B83D1-DA6B-4929-B31A-1E30BEE6C28B}"/>
            </a:ext>
          </a:extLst>
        </xdr:cNvPr>
        <xdr:cNvSpPr txBox="1"/>
      </xdr:nvSpPr>
      <xdr:spPr>
        <a:xfrm>
          <a:off x="16357600" y="67605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95613</xdr:rowOff>
    </xdr:from>
    <xdr:to>
      <xdr:col>85</xdr:col>
      <xdr:colOff>177800</xdr:colOff>
      <xdr:row>40</xdr:row>
      <xdr:rowOff>25763</xdr:rowOff>
    </xdr:to>
    <xdr:sp macro="" textlink="">
      <xdr:nvSpPr>
        <xdr:cNvPr id="475" name="フローチャート: 判断 474">
          <a:extLst>
            <a:ext uri="{FF2B5EF4-FFF2-40B4-BE49-F238E27FC236}">
              <a16:creationId xmlns:a16="http://schemas.microsoft.com/office/drawing/2014/main" id="{84E260F5-0D47-4E12-B553-C7530A1AA4A2}"/>
            </a:ext>
          </a:extLst>
        </xdr:cNvPr>
        <xdr:cNvSpPr/>
      </xdr:nvSpPr>
      <xdr:spPr>
        <a:xfrm>
          <a:off x="16268700" y="678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40</xdr:row>
      <xdr:rowOff>27033</xdr:rowOff>
    </xdr:from>
    <xdr:to>
      <xdr:col>81</xdr:col>
      <xdr:colOff>101600</xdr:colOff>
      <xdr:row>40</xdr:row>
      <xdr:rowOff>128633</xdr:rowOff>
    </xdr:to>
    <xdr:sp macro="" textlink="">
      <xdr:nvSpPr>
        <xdr:cNvPr id="476" name="フローチャート: 判断 475">
          <a:extLst>
            <a:ext uri="{FF2B5EF4-FFF2-40B4-BE49-F238E27FC236}">
              <a16:creationId xmlns:a16="http://schemas.microsoft.com/office/drawing/2014/main" id="{3315F507-D6A8-4AAF-8922-0053F71C5ADD}"/>
            </a:ext>
          </a:extLst>
        </xdr:cNvPr>
        <xdr:cNvSpPr/>
      </xdr:nvSpPr>
      <xdr:spPr>
        <a:xfrm>
          <a:off x="15430500" y="688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138067</xdr:rowOff>
    </xdr:from>
    <xdr:to>
      <xdr:col>76</xdr:col>
      <xdr:colOff>165100</xdr:colOff>
      <xdr:row>37</xdr:row>
      <xdr:rowOff>68217</xdr:rowOff>
    </xdr:to>
    <xdr:sp macro="" textlink="">
      <xdr:nvSpPr>
        <xdr:cNvPr id="477" name="フローチャート: 判断 476">
          <a:extLst>
            <a:ext uri="{FF2B5EF4-FFF2-40B4-BE49-F238E27FC236}">
              <a16:creationId xmlns:a16="http://schemas.microsoft.com/office/drawing/2014/main" id="{E018CEA5-C9D5-401B-9B5A-E21F9B9A5261}"/>
            </a:ext>
          </a:extLst>
        </xdr:cNvPr>
        <xdr:cNvSpPr/>
      </xdr:nvSpPr>
      <xdr:spPr>
        <a:xfrm>
          <a:off x="14541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92347</xdr:rowOff>
    </xdr:from>
    <xdr:to>
      <xdr:col>72</xdr:col>
      <xdr:colOff>38100</xdr:colOff>
      <xdr:row>37</xdr:row>
      <xdr:rowOff>22497</xdr:rowOff>
    </xdr:to>
    <xdr:sp macro="" textlink="">
      <xdr:nvSpPr>
        <xdr:cNvPr id="478" name="フローチャート: 判断 477">
          <a:extLst>
            <a:ext uri="{FF2B5EF4-FFF2-40B4-BE49-F238E27FC236}">
              <a16:creationId xmlns:a16="http://schemas.microsoft.com/office/drawing/2014/main" id="{E9AE4424-7284-4BCC-914D-9F8246DD6623}"/>
            </a:ext>
          </a:extLst>
        </xdr:cNvPr>
        <xdr:cNvSpPr/>
      </xdr:nvSpPr>
      <xdr:spPr>
        <a:xfrm>
          <a:off x="13652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79" name="テキスト ボックス 478">
          <a:extLst>
            <a:ext uri="{FF2B5EF4-FFF2-40B4-BE49-F238E27FC236}">
              <a16:creationId xmlns:a16="http://schemas.microsoft.com/office/drawing/2014/main" id="{89C83CB3-9250-494B-A548-69385023B79A}"/>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id="{33011B4C-3A8C-4F17-9229-F05D56B06A56}"/>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723090F2-703A-4A28-B19A-5B14FAC6C444}"/>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A0E50C91-4AA7-4AB0-A657-EF2E2517C79C}"/>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045215E1-B931-4120-B2C8-7FD319A185DA}"/>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146231</xdr:rowOff>
    </xdr:from>
    <xdr:to>
      <xdr:col>85</xdr:col>
      <xdr:colOff>177800</xdr:colOff>
      <xdr:row>37</xdr:row>
      <xdr:rowOff>76381</xdr:rowOff>
    </xdr:to>
    <xdr:sp macro="" textlink="">
      <xdr:nvSpPr>
        <xdr:cNvPr id="484" name="楕円 483">
          <a:extLst>
            <a:ext uri="{FF2B5EF4-FFF2-40B4-BE49-F238E27FC236}">
              <a16:creationId xmlns:a16="http://schemas.microsoft.com/office/drawing/2014/main" id="{C70AA03C-6963-4A36-96E8-40D483BAF401}"/>
            </a:ext>
          </a:extLst>
        </xdr:cNvPr>
        <xdr:cNvSpPr/>
      </xdr:nvSpPr>
      <xdr:spPr>
        <a:xfrm>
          <a:off x="16268700" y="631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169108</xdr:rowOff>
    </xdr:from>
    <xdr:ext cx="405111" cy="259045"/>
    <xdr:sp macro="" textlink="">
      <xdr:nvSpPr>
        <xdr:cNvPr id="485" name="【一般廃棄物処理施設】&#10;有形固定資産減価償却率該当値テキスト">
          <a:extLst>
            <a:ext uri="{FF2B5EF4-FFF2-40B4-BE49-F238E27FC236}">
              <a16:creationId xmlns:a16="http://schemas.microsoft.com/office/drawing/2014/main" id="{BC956D54-0795-4C77-AA4C-A4FC09B64F0A}"/>
            </a:ext>
          </a:extLst>
        </xdr:cNvPr>
        <xdr:cNvSpPr txBox="1"/>
      </xdr:nvSpPr>
      <xdr:spPr>
        <a:xfrm>
          <a:off x="16357600" y="6169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9072</xdr:rowOff>
    </xdr:from>
    <xdr:to>
      <xdr:col>81</xdr:col>
      <xdr:colOff>101600</xdr:colOff>
      <xdr:row>37</xdr:row>
      <xdr:rowOff>110672</xdr:rowOff>
    </xdr:to>
    <xdr:sp macro="" textlink="">
      <xdr:nvSpPr>
        <xdr:cNvPr id="486" name="楕円 485">
          <a:extLst>
            <a:ext uri="{FF2B5EF4-FFF2-40B4-BE49-F238E27FC236}">
              <a16:creationId xmlns:a16="http://schemas.microsoft.com/office/drawing/2014/main" id="{61595C56-50D1-47F6-A451-8B3796C20A07}"/>
            </a:ext>
          </a:extLst>
        </xdr:cNvPr>
        <xdr:cNvSpPr/>
      </xdr:nvSpPr>
      <xdr:spPr>
        <a:xfrm>
          <a:off x="15430500" y="635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25581</xdr:rowOff>
    </xdr:from>
    <xdr:to>
      <xdr:col>85</xdr:col>
      <xdr:colOff>127000</xdr:colOff>
      <xdr:row>37</xdr:row>
      <xdr:rowOff>59872</xdr:rowOff>
    </xdr:to>
    <xdr:cxnSp macro="">
      <xdr:nvCxnSpPr>
        <xdr:cNvPr id="487" name="直線コネクタ 486">
          <a:extLst>
            <a:ext uri="{FF2B5EF4-FFF2-40B4-BE49-F238E27FC236}">
              <a16:creationId xmlns:a16="http://schemas.microsoft.com/office/drawing/2014/main" id="{EBE35E89-C728-4956-983F-7F3D758DAFE5}"/>
            </a:ext>
          </a:extLst>
        </xdr:cNvPr>
        <xdr:cNvCxnSpPr/>
      </xdr:nvCxnSpPr>
      <xdr:spPr>
        <a:xfrm flipV="1">
          <a:off x="15481300" y="6369231"/>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46627</xdr:rowOff>
    </xdr:from>
    <xdr:to>
      <xdr:col>76</xdr:col>
      <xdr:colOff>165100</xdr:colOff>
      <xdr:row>37</xdr:row>
      <xdr:rowOff>148227</xdr:rowOff>
    </xdr:to>
    <xdr:sp macro="" textlink="">
      <xdr:nvSpPr>
        <xdr:cNvPr id="488" name="楕円 487">
          <a:extLst>
            <a:ext uri="{FF2B5EF4-FFF2-40B4-BE49-F238E27FC236}">
              <a16:creationId xmlns:a16="http://schemas.microsoft.com/office/drawing/2014/main" id="{39C8523E-6096-4FBC-9D83-FDB1B12A5829}"/>
            </a:ext>
          </a:extLst>
        </xdr:cNvPr>
        <xdr:cNvSpPr/>
      </xdr:nvSpPr>
      <xdr:spPr>
        <a:xfrm>
          <a:off x="14541500" y="639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59872</xdr:rowOff>
    </xdr:from>
    <xdr:to>
      <xdr:col>81</xdr:col>
      <xdr:colOff>50800</xdr:colOff>
      <xdr:row>37</xdr:row>
      <xdr:rowOff>97427</xdr:rowOff>
    </xdr:to>
    <xdr:cxnSp macro="">
      <xdr:nvCxnSpPr>
        <xdr:cNvPr id="489" name="直線コネクタ 488">
          <a:extLst>
            <a:ext uri="{FF2B5EF4-FFF2-40B4-BE49-F238E27FC236}">
              <a16:creationId xmlns:a16="http://schemas.microsoft.com/office/drawing/2014/main" id="{D422767F-38C9-4D61-89BF-87D60D419973}"/>
            </a:ext>
          </a:extLst>
        </xdr:cNvPr>
        <xdr:cNvCxnSpPr/>
      </xdr:nvCxnSpPr>
      <xdr:spPr>
        <a:xfrm flipV="1">
          <a:off x="14592300" y="6403522"/>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87449</xdr:rowOff>
    </xdr:from>
    <xdr:to>
      <xdr:col>72</xdr:col>
      <xdr:colOff>38100</xdr:colOff>
      <xdr:row>38</xdr:row>
      <xdr:rowOff>17599</xdr:rowOff>
    </xdr:to>
    <xdr:sp macro="" textlink="">
      <xdr:nvSpPr>
        <xdr:cNvPr id="490" name="楕円 489">
          <a:extLst>
            <a:ext uri="{FF2B5EF4-FFF2-40B4-BE49-F238E27FC236}">
              <a16:creationId xmlns:a16="http://schemas.microsoft.com/office/drawing/2014/main" id="{E88D3DAF-C192-417E-B6C7-3C929C5FE56A}"/>
            </a:ext>
          </a:extLst>
        </xdr:cNvPr>
        <xdr:cNvSpPr/>
      </xdr:nvSpPr>
      <xdr:spPr>
        <a:xfrm>
          <a:off x="13652500" y="643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97427</xdr:rowOff>
    </xdr:from>
    <xdr:to>
      <xdr:col>76</xdr:col>
      <xdr:colOff>114300</xdr:colOff>
      <xdr:row>37</xdr:row>
      <xdr:rowOff>138249</xdr:rowOff>
    </xdr:to>
    <xdr:cxnSp macro="">
      <xdr:nvCxnSpPr>
        <xdr:cNvPr id="491" name="直線コネクタ 490">
          <a:extLst>
            <a:ext uri="{FF2B5EF4-FFF2-40B4-BE49-F238E27FC236}">
              <a16:creationId xmlns:a16="http://schemas.microsoft.com/office/drawing/2014/main" id="{CCA46D30-396C-4984-871E-F80E329B4138}"/>
            </a:ext>
          </a:extLst>
        </xdr:cNvPr>
        <xdr:cNvCxnSpPr/>
      </xdr:nvCxnSpPr>
      <xdr:spPr>
        <a:xfrm flipV="1">
          <a:off x="13703300" y="6441077"/>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40</xdr:row>
      <xdr:rowOff>119760</xdr:rowOff>
    </xdr:from>
    <xdr:ext cx="405111" cy="259045"/>
    <xdr:sp macro="" textlink="">
      <xdr:nvSpPr>
        <xdr:cNvPr id="492" name="n_1aveValue【一般廃棄物処理施設】&#10;有形固定資産減価償却率">
          <a:extLst>
            <a:ext uri="{FF2B5EF4-FFF2-40B4-BE49-F238E27FC236}">
              <a16:creationId xmlns:a16="http://schemas.microsoft.com/office/drawing/2014/main" id="{28F3CC83-3D0F-4F2C-9444-FC6D25384CC5}"/>
            </a:ext>
          </a:extLst>
        </xdr:cNvPr>
        <xdr:cNvSpPr txBox="1"/>
      </xdr:nvSpPr>
      <xdr:spPr>
        <a:xfrm>
          <a:off x="15266044" y="6977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84744</xdr:rowOff>
    </xdr:from>
    <xdr:ext cx="405111" cy="259045"/>
    <xdr:sp macro="" textlink="">
      <xdr:nvSpPr>
        <xdr:cNvPr id="493" name="n_2aveValue【一般廃棄物処理施設】&#10;有形固定資産減価償却率">
          <a:extLst>
            <a:ext uri="{FF2B5EF4-FFF2-40B4-BE49-F238E27FC236}">
              <a16:creationId xmlns:a16="http://schemas.microsoft.com/office/drawing/2014/main" id="{B5087D16-E592-41A2-B7DE-63E37B189561}"/>
            </a:ext>
          </a:extLst>
        </xdr:cNvPr>
        <xdr:cNvSpPr txBox="1"/>
      </xdr:nvSpPr>
      <xdr:spPr>
        <a:xfrm>
          <a:off x="14389744" y="608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39024</xdr:rowOff>
    </xdr:from>
    <xdr:ext cx="405111" cy="259045"/>
    <xdr:sp macro="" textlink="">
      <xdr:nvSpPr>
        <xdr:cNvPr id="494" name="n_3aveValue【一般廃棄物処理施設】&#10;有形固定資産減価償却率">
          <a:extLst>
            <a:ext uri="{FF2B5EF4-FFF2-40B4-BE49-F238E27FC236}">
              <a16:creationId xmlns:a16="http://schemas.microsoft.com/office/drawing/2014/main" id="{8DE17837-5673-4193-A873-351829DD8842}"/>
            </a:ext>
          </a:extLst>
        </xdr:cNvPr>
        <xdr:cNvSpPr txBox="1"/>
      </xdr:nvSpPr>
      <xdr:spPr>
        <a:xfrm>
          <a:off x="13500744" y="6039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127199</xdr:rowOff>
    </xdr:from>
    <xdr:ext cx="405111" cy="259045"/>
    <xdr:sp macro="" textlink="">
      <xdr:nvSpPr>
        <xdr:cNvPr id="495" name="n_1mainValue【一般廃棄物処理施設】&#10;有形固定資産減価償却率">
          <a:extLst>
            <a:ext uri="{FF2B5EF4-FFF2-40B4-BE49-F238E27FC236}">
              <a16:creationId xmlns:a16="http://schemas.microsoft.com/office/drawing/2014/main" id="{2EF5821E-66D1-488E-A833-AE9EC3466080}"/>
            </a:ext>
          </a:extLst>
        </xdr:cNvPr>
        <xdr:cNvSpPr txBox="1"/>
      </xdr:nvSpPr>
      <xdr:spPr>
        <a:xfrm>
          <a:off x="15266044" y="6127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139354</xdr:rowOff>
    </xdr:from>
    <xdr:ext cx="405111" cy="259045"/>
    <xdr:sp macro="" textlink="">
      <xdr:nvSpPr>
        <xdr:cNvPr id="496" name="n_2mainValue【一般廃棄物処理施設】&#10;有形固定資産減価償却率">
          <a:extLst>
            <a:ext uri="{FF2B5EF4-FFF2-40B4-BE49-F238E27FC236}">
              <a16:creationId xmlns:a16="http://schemas.microsoft.com/office/drawing/2014/main" id="{34A1DB9D-466A-45C5-87C0-5284F562D84A}"/>
            </a:ext>
          </a:extLst>
        </xdr:cNvPr>
        <xdr:cNvSpPr txBox="1"/>
      </xdr:nvSpPr>
      <xdr:spPr>
        <a:xfrm>
          <a:off x="14389744" y="648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8726</xdr:rowOff>
    </xdr:from>
    <xdr:ext cx="405111" cy="259045"/>
    <xdr:sp macro="" textlink="">
      <xdr:nvSpPr>
        <xdr:cNvPr id="497" name="n_3mainValue【一般廃棄物処理施設】&#10;有形固定資産減価償却率">
          <a:extLst>
            <a:ext uri="{FF2B5EF4-FFF2-40B4-BE49-F238E27FC236}">
              <a16:creationId xmlns:a16="http://schemas.microsoft.com/office/drawing/2014/main" id="{6F98E71E-DC9E-4928-8BAB-DDCED8922AC6}"/>
            </a:ext>
          </a:extLst>
        </xdr:cNvPr>
        <xdr:cNvSpPr txBox="1"/>
      </xdr:nvSpPr>
      <xdr:spPr>
        <a:xfrm>
          <a:off x="13500744" y="652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98" name="正方形/長方形 497">
          <a:extLst>
            <a:ext uri="{FF2B5EF4-FFF2-40B4-BE49-F238E27FC236}">
              <a16:creationId xmlns:a16="http://schemas.microsoft.com/office/drawing/2014/main" id="{8B812796-9422-4267-9063-32FF9B156E73}"/>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99" name="正方形/長方形 498">
          <a:extLst>
            <a:ext uri="{FF2B5EF4-FFF2-40B4-BE49-F238E27FC236}">
              <a16:creationId xmlns:a16="http://schemas.microsoft.com/office/drawing/2014/main" id="{17090CE4-59F9-40EC-9E5C-56CDE62F5969}"/>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0" name="正方形/長方形 499">
          <a:extLst>
            <a:ext uri="{FF2B5EF4-FFF2-40B4-BE49-F238E27FC236}">
              <a16:creationId xmlns:a16="http://schemas.microsoft.com/office/drawing/2014/main" id="{544769EA-E54A-4450-A15F-8F8179C79FBE}"/>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1" name="正方形/長方形 500">
          <a:extLst>
            <a:ext uri="{FF2B5EF4-FFF2-40B4-BE49-F238E27FC236}">
              <a16:creationId xmlns:a16="http://schemas.microsoft.com/office/drawing/2014/main" id="{14E2A68C-5120-462E-8226-9DDC51F58303}"/>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2" name="正方形/長方形 501">
          <a:extLst>
            <a:ext uri="{FF2B5EF4-FFF2-40B4-BE49-F238E27FC236}">
              <a16:creationId xmlns:a16="http://schemas.microsoft.com/office/drawing/2014/main" id="{B0882235-7F67-47F0-B9D8-E4B54130860D}"/>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3" name="正方形/長方形 502">
          <a:extLst>
            <a:ext uri="{FF2B5EF4-FFF2-40B4-BE49-F238E27FC236}">
              <a16:creationId xmlns:a16="http://schemas.microsoft.com/office/drawing/2014/main" id="{EA4F1FF0-2983-4F3B-B30D-20F4E1EF4AB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4" name="正方形/長方形 503">
          <a:extLst>
            <a:ext uri="{FF2B5EF4-FFF2-40B4-BE49-F238E27FC236}">
              <a16:creationId xmlns:a16="http://schemas.microsoft.com/office/drawing/2014/main" id="{59CDFE18-6504-4746-A09C-C63A7E466F32}"/>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5" name="正方形/長方形 504">
          <a:extLst>
            <a:ext uri="{FF2B5EF4-FFF2-40B4-BE49-F238E27FC236}">
              <a16:creationId xmlns:a16="http://schemas.microsoft.com/office/drawing/2014/main" id="{6E5CB721-660D-42A0-AD15-25572ECBC1CF}"/>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06" name="テキスト ボックス 505">
          <a:extLst>
            <a:ext uri="{FF2B5EF4-FFF2-40B4-BE49-F238E27FC236}">
              <a16:creationId xmlns:a16="http://schemas.microsoft.com/office/drawing/2014/main" id="{5FE0CBDE-4804-40CF-87B3-B47B3F634698}"/>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07" name="直線コネクタ 506">
          <a:extLst>
            <a:ext uri="{FF2B5EF4-FFF2-40B4-BE49-F238E27FC236}">
              <a16:creationId xmlns:a16="http://schemas.microsoft.com/office/drawing/2014/main" id="{D0DBCB53-93EE-4E18-A703-57572527FF84}"/>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08" name="直線コネクタ 507">
          <a:extLst>
            <a:ext uri="{FF2B5EF4-FFF2-40B4-BE49-F238E27FC236}">
              <a16:creationId xmlns:a16="http://schemas.microsoft.com/office/drawing/2014/main" id="{45BC414D-0E43-4E03-8AE5-B359A84F9EC1}"/>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09" name="テキスト ボックス 508">
          <a:extLst>
            <a:ext uri="{FF2B5EF4-FFF2-40B4-BE49-F238E27FC236}">
              <a16:creationId xmlns:a16="http://schemas.microsoft.com/office/drawing/2014/main" id="{306902CE-09B4-4B9A-9103-003CE7485B6A}"/>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10" name="直線コネクタ 509">
          <a:extLst>
            <a:ext uri="{FF2B5EF4-FFF2-40B4-BE49-F238E27FC236}">
              <a16:creationId xmlns:a16="http://schemas.microsoft.com/office/drawing/2014/main" id="{E6A6EDDE-B3E9-4857-9002-77CEAB12EDCF}"/>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39</xdr:row>
      <xdr:rowOff>138084</xdr:rowOff>
    </xdr:from>
    <xdr:ext cx="685572" cy="259045"/>
    <xdr:sp macro="" textlink="">
      <xdr:nvSpPr>
        <xdr:cNvPr id="511" name="テキスト ボックス 510">
          <a:extLst>
            <a:ext uri="{FF2B5EF4-FFF2-40B4-BE49-F238E27FC236}">
              <a16:creationId xmlns:a16="http://schemas.microsoft.com/office/drawing/2014/main" id="{2C673717-88EA-4CFE-BFC9-513A33E1E894}"/>
            </a:ext>
          </a:extLst>
        </xdr:cNvPr>
        <xdr:cNvSpPr txBox="1"/>
      </xdr:nvSpPr>
      <xdr:spPr>
        <a:xfrm>
          <a:off x="17602428" y="682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12" name="直線コネクタ 511">
          <a:extLst>
            <a:ext uri="{FF2B5EF4-FFF2-40B4-BE49-F238E27FC236}">
              <a16:creationId xmlns:a16="http://schemas.microsoft.com/office/drawing/2014/main" id="{F130E65D-976B-4D69-BE6F-56753E868C27}"/>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37</xdr:row>
      <xdr:rowOff>154412</xdr:rowOff>
    </xdr:from>
    <xdr:ext cx="685572" cy="259045"/>
    <xdr:sp macro="" textlink="">
      <xdr:nvSpPr>
        <xdr:cNvPr id="513" name="テキスト ボックス 512">
          <a:extLst>
            <a:ext uri="{FF2B5EF4-FFF2-40B4-BE49-F238E27FC236}">
              <a16:creationId xmlns:a16="http://schemas.microsoft.com/office/drawing/2014/main" id="{7FB2287E-89D9-4E87-B407-D2410E4BABE6}"/>
            </a:ext>
          </a:extLst>
        </xdr:cNvPr>
        <xdr:cNvSpPr txBox="1"/>
      </xdr:nvSpPr>
      <xdr:spPr>
        <a:xfrm>
          <a:off x="17602428" y="649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14" name="直線コネクタ 513">
          <a:extLst>
            <a:ext uri="{FF2B5EF4-FFF2-40B4-BE49-F238E27FC236}">
              <a16:creationId xmlns:a16="http://schemas.microsoft.com/office/drawing/2014/main" id="{5210E4F9-793F-4FD6-81DB-FE35E186E73B}"/>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170741</xdr:rowOff>
    </xdr:from>
    <xdr:ext cx="685572" cy="259045"/>
    <xdr:sp macro="" textlink="">
      <xdr:nvSpPr>
        <xdr:cNvPr id="515" name="テキスト ボックス 514">
          <a:extLst>
            <a:ext uri="{FF2B5EF4-FFF2-40B4-BE49-F238E27FC236}">
              <a16:creationId xmlns:a16="http://schemas.microsoft.com/office/drawing/2014/main" id="{27D36942-613C-40E7-9559-18F7AD3CE7F9}"/>
            </a:ext>
          </a:extLst>
        </xdr:cNvPr>
        <xdr:cNvSpPr txBox="1"/>
      </xdr:nvSpPr>
      <xdr:spPr>
        <a:xfrm>
          <a:off x="17602428" y="6171491"/>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16" name="直線コネクタ 515">
          <a:extLst>
            <a:ext uri="{FF2B5EF4-FFF2-40B4-BE49-F238E27FC236}">
              <a16:creationId xmlns:a16="http://schemas.microsoft.com/office/drawing/2014/main" id="{B217A703-8CA5-456B-84A7-43631580E3BB}"/>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517" name="テキスト ボックス 516">
          <a:extLst>
            <a:ext uri="{FF2B5EF4-FFF2-40B4-BE49-F238E27FC236}">
              <a16:creationId xmlns:a16="http://schemas.microsoft.com/office/drawing/2014/main" id="{18485E40-1C7E-4943-AD97-F079921177E2}"/>
            </a:ext>
          </a:extLst>
        </xdr:cNvPr>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18" name="直線コネクタ 517">
          <a:extLst>
            <a:ext uri="{FF2B5EF4-FFF2-40B4-BE49-F238E27FC236}">
              <a16:creationId xmlns:a16="http://schemas.microsoft.com/office/drawing/2014/main" id="{3F0451B0-194E-4276-A519-BEBAE5214D47}"/>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32</xdr:row>
      <xdr:rowOff>31949</xdr:rowOff>
    </xdr:from>
    <xdr:ext cx="749692" cy="259045"/>
    <xdr:sp macro="" textlink="">
      <xdr:nvSpPr>
        <xdr:cNvPr id="519" name="テキスト ボックス 518">
          <a:extLst>
            <a:ext uri="{FF2B5EF4-FFF2-40B4-BE49-F238E27FC236}">
              <a16:creationId xmlns:a16="http://schemas.microsoft.com/office/drawing/2014/main" id="{9124737E-2C46-402D-AA7F-24CF1D5AB21B}"/>
            </a:ext>
          </a:extLst>
        </xdr:cNvPr>
        <xdr:cNvSpPr txBox="1"/>
      </xdr:nvSpPr>
      <xdr:spPr>
        <a:xfrm>
          <a:off x="17538308" y="5518349"/>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0" name="直線コネクタ 519">
          <a:extLst>
            <a:ext uri="{FF2B5EF4-FFF2-40B4-BE49-F238E27FC236}">
              <a16:creationId xmlns:a16="http://schemas.microsoft.com/office/drawing/2014/main" id="{17B70103-7DA9-4261-818E-2C319287783D}"/>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30</xdr:row>
      <xdr:rowOff>48277</xdr:rowOff>
    </xdr:from>
    <xdr:ext cx="749692" cy="259045"/>
    <xdr:sp macro="" textlink="">
      <xdr:nvSpPr>
        <xdr:cNvPr id="521" name="テキスト ボックス 520">
          <a:extLst>
            <a:ext uri="{FF2B5EF4-FFF2-40B4-BE49-F238E27FC236}">
              <a16:creationId xmlns:a16="http://schemas.microsoft.com/office/drawing/2014/main" id="{D91C106A-67F8-4AFE-9D4C-92EABF168543}"/>
            </a:ext>
          </a:extLst>
        </xdr:cNvPr>
        <xdr:cNvSpPr txBox="1"/>
      </xdr:nvSpPr>
      <xdr:spPr>
        <a:xfrm>
          <a:off x="17538308" y="519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2" name="【一般廃棄物処理施設】&#10;一人当たり有形固定資産（償却資産）額グラフ枠">
          <a:extLst>
            <a:ext uri="{FF2B5EF4-FFF2-40B4-BE49-F238E27FC236}">
              <a16:creationId xmlns:a16="http://schemas.microsoft.com/office/drawing/2014/main" id="{328DC390-AB23-46DC-8336-7962511B5F63}"/>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147613</xdr:rowOff>
    </xdr:from>
    <xdr:to>
      <xdr:col>116</xdr:col>
      <xdr:colOff>62864</xdr:colOff>
      <xdr:row>42</xdr:row>
      <xdr:rowOff>92517</xdr:rowOff>
    </xdr:to>
    <xdr:cxnSp macro="">
      <xdr:nvCxnSpPr>
        <xdr:cNvPr id="523" name="直線コネクタ 522">
          <a:extLst>
            <a:ext uri="{FF2B5EF4-FFF2-40B4-BE49-F238E27FC236}">
              <a16:creationId xmlns:a16="http://schemas.microsoft.com/office/drawing/2014/main" id="{51EDD352-F05B-487F-AB7A-4B5373FCB0F9}"/>
            </a:ext>
          </a:extLst>
        </xdr:cNvPr>
        <xdr:cNvCxnSpPr/>
      </xdr:nvCxnSpPr>
      <xdr:spPr>
        <a:xfrm flipV="1">
          <a:off x="22160864" y="5805463"/>
          <a:ext cx="0" cy="1487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107472</xdr:rowOff>
    </xdr:from>
    <xdr:ext cx="313932" cy="259045"/>
    <xdr:sp macro="" textlink="">
      <xdr:nvSpPr>
        <xdr:cNvPr id="524" name="【一般廃棄物処理施設】&#10;一人当たり有形固定資産（償却資産）額最小値テキスト">
          <a:extLst>
            <a:ext uri="{FF2B5EF4-FFF2-40B4-BE49-F238E27FC236}">
              <a16:creationId xmlns:a16="http://schemas.microsoft.com/office/drawing/2014/main" id="{9E1B94DF-D9E3-4B78-9B15-1E519F468904}"/>
            </a:ext>
          </a:extLst>
        </xdr:cNvPr>
        <xdr:cNvSpPr txBox="1"/>
      </xdr:nvSpPr>
      <xdr:spPr>
        <a:xfrm>
          <a:off x="22199600" y="73083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92517</xdr:rowOff>
    </xdr:from>
    <xdr:to>
      <xdr:col>116</xdr:col>
      <xdr:colOff>152400</xdr:colOff>
      <xdr:row>42</xdr:row>
      <xdr:rowOff>92517</xdr:rowOff>
    </xdr:to>
    <xdr:cxnSp macro="">
      <xdr:nvCxnSpPr>
        <xdr:cNvPr id="525" name="直線コネクタ 524">
          <a:extLst>
            <a:ext uri="{FF2B5EF4-FFF2-40B4-BE49-F238E27FC236}">
              <a16:creationId xmlns:a16="http://schemas.microsoft.com/office/drawing/2014/main" id="{546D1633-9EE9-4635-B05B-466A8E43C689}"/>
            </a:ext>
          </a:extLst>
        </xdr:cNvPr>
        <xdr:cNvCxnSpPr/>
      </xdr:nvCxnSpPr>
      <xdr:spPr>
        <a:xfrm>
          <a:off x="22072600" y="7293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94290</xdr:rowOff>
    </xdr:from>
    <xdr:ext cx="690189" cy="259045"/>
    <xdr:sp macro="" textlink="">
      <xdr:nvSpPr>
        <xdr:cNvPr id="526" name="【一般廃棄物処理施設】&#10;一人当たり有形固定資産（償却資産）額最大値テキスト">
          <a:extLst>
            <a:ext uri="{FF2B5EF4-FFF2-40B4-BE49-F238E27FC236}">
              <a16:creationId xmlns:a16="http://schemas.microsoft.com/office/drawing/2014/main" id="{4B42BF90-DC09-44F7-A048-62D4CAA07DDD}"/>
            </a:ext>
          </a:extLst>
        </xdr:cNvPr>
        <xdr:cNvSpPr txBox="1"/>
      </xdr:nvSpPr>
      <xdr:spPr>
        <a:xfrm>
          <a:off x="22199600" y="55806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9,112,647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147613</xdr:rowOff>
    </xdr:from>
    <xdr:to>
      <xdr:col>116</xdr:col>
      <xdr:colOff>152400</xdr:colOff>
      <xdr:row>33</xdr:row>
      <xdr:rowOff>147613</xdr:rowOff>
    </xdr:to>
    <xdr:cxnSp macro="">
      <xdr:nvCxnSpPr>
        <xdr:cNvPr id="527" name="直線コネクタ 526">
          <a:extLst>
            <a:ext uri="{FF2B5EF4-FFF2-40B4-BE49-F238E27FC236}">
              <a16:creationId xmlns:a16="http://schemas.microsoft.com/office/drawing/2014/main" id="{81E7424F-331B-4DC9-B331-96936239135B}"/>
            </a:ext>
          </a:extLst>
        </xdr:cNvPr>
        <xdr:cNvCxnSpPr/>
      </xdr:nvCxnSpPr>
      <xdr:spPr>
        <a:xfrm>
          <a:off x="22072600" y="5805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24923</xdr:rowOff>
    </xdr:from>
    <xdr:ext cx="599010" cy="259045"/>
    <xdr:sp macro="" textlink="">
      <xdr:nvSpPr>
        <xdr:cNvPr id="528" name="【一般廃棄物処理施設】&#10;一人当たり有形固定資産（償却資産）額平均値テキスト">
          <a:extLst>
            <a:ext uri="{FF2B5EF4-FFF2-40B4-BE49-F238E27FC236}">
              <a16:creationId xmlns:a16="http://schemas.microsoft.com/office/drawing/2014/main" id="{7EB25F0F-B632-4DB5-9774-2380573A90CB}"/>
            </a:ext>
          </a:extLst>
        </xdr:cNvPr>
        <xdr:cNvSpPr txBox="1"/>
      </xdr:nvSpPr>
      <xdr:spPr>
        <a:xfrm>
          <a:off x="22199600" y="70543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2046</xdr:rowOff>
    </xdr:from>
    <xdr:to>
      <xdr:col>116</xdr:col>
      <xdr:colOff>114300</xdr:colOff>
      <xdr:row>42</xdr:row>
      <xdr:rowOff>103646</xdr:rowOff>
    </xdr:to>
    <xdr:sp macro="" textlink="">
      <xdr:nvSpPr>
        <xdr:cNvPr id="529" name="フローチャート: 判断 528">
          <a:extLst>
            <a:ext uri="{FF2B5EF4-FFF2-40B4-BE49-F238E27FC236}">
              <a16:creationId xmlns:a16="http://schemas.microsoft.com/office/drawing/2014/main" id="{74A28702-953A-41A9-96C6-9E225546F50D}"/>
            </a:ext>
          </a:extLst>
        </xdr:cNvPr>
        <xdr:cNvSpPr/>
      </xdr:nvSpPr>
      <xdr:spPr>
        <a:xfrm>
          <a:off x="22110700" y="720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166679</xdr:rowOff>
    </xdr:from>
    <xdr:to>
      <xdr:col>112</xdr:col>
      <xdr:colOff>38100</xdr:colOff>
      <xdr:row>42</xdr:row>
      <xdr:rowOff>96829</xdr:rowOff>
    </xdr:to>
    <xdr:sp macro="" textlink="">
      <xdr:nvSpPr>
        <xdr:cNvPr id="530" name="フローチャート: 判断 529">
          <a:extLst>
            <a:ext uri="{FF2B5EF4-FFF2-40B4-BE49-F238E27FC236}">
              <a16:creationId xmlns:a16="http://schemas.microsoft.com/office/drawing/2014/main" id="{C6B6AA97-53F3-4808-B5E1-B9B6739A094F}"/>
            </a:ext>
          </a:extLst>
        </xdr:cNvPr>
        <xdr:cNvSpPr/>
      </xdr:nvSpPr>
      <xdr:spPr>
        <a:xfrm>
          <a:off x="21272500" y="719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42</xdr:row>
      <xdr:rowOff>26116</xdr:rowOff>
    </xdr:from>
    <xdr:to>
      <xdr:col>107</xdr:col>
      <xdr:colOff>101600</xdr:colOff>
      <xdr:row>42</xdr:row>
      <xdr:rowOff>127716</xdr:rowOff>
    </xdr:to>
    <xdr:sp macro="" textlink="">
      <xdr:nvSpPr>
        <xdr:cNvPr id="531" name="フローチャート: 判断 530">
          <a:extLst>
            <a:ext uri="{FF2B5EF4-FFF2-40B4-BE49-F238E27FC236}">
              <a16:creationId xmlns:a16="http://schemas.microsoft.com/office/drawing/2014/main" id="{60E72D03-B5E0-42B9-B6AE-81B71DE0DB50}"/>
            </a:ext>
          </a:extLst>
        </xdr:cNvPr>
        <xdr:cNvSpPr/>
      </xdr:nvSpPr>
      <xdr:spPr>
        <a:xfrm>
          <a:off x="20383500" y="722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42</xdr:row>
      <xdr:rowOff>32840</xdr:rowOff>
    </xdr:from>
    <xdr:to>
      <xdr:col>102</xdr:col>
      <xdr:colOff>165100</xdr:colOff>
      <xdr:row>42</xdr:row>
      <xdr:rowOff>134440</xdr:rowOff>
    </xdr:to>
    <xdr:sp macro="" textlink="">
      <xdr:nvSpPr>
        <xdr:cNvPr id="532" name="フローチャート: 判断 531">
          <a:extLst>
            <a:ext uri="{FF2B5EF4-FFF2-40B4-BE49-F238E27FC236}">
              <a16:creationId xmlns:a16="http://schemas.microsoft.com/office/drawing/2014/main" id="{B07F66BB-C938-43C9-B172-0A97F10E771A}"/>
            </a:ext>
          </a:extLst>
        </xdr:cNvPr>
        <xdr:cNvSpPr/>
      </xdr:nvSpPr>
      <xdr:spPr>
        <a:xfrm>
          <a:off x="19494500" y="7233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E3E14C1B-151E-484F-96E9-3BF5985A6C53}"/>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CCEE0840-F9F5-4242-A982-C8FFCF8810F1}"/>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7C6E7EB4-4190-4FBF-8E0C-75FD5DD96CF7}"/>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6E950447-7172-4F19-8101-53C5826A6145}"/>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7" name="テキスト ボックス 536">
          <a:extLst>
            <a:ext uri="{FF2B5EF4-FFF2-40B4-BE49-F238E27FC236}">
              <a16:creationId xmlns:a16="http://schemas.microsoft.com/office/drawing/2014/main" id="{C89634CF-A345-4115-9DA0-323129A1F52F}"/>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34034</xdr:rowOff>
    </xdr:from>
    <xdr:to>
      <xdr:col>116</xdr:col>
      <xdr:colOff>114300</xdr:colOff>
      <xdr:row>42</xdr:row>
      <xdr:rowOff>135634</xdr:rowOff>
    </xdr:to>
    <xdr:sp macro="" textlink="">
      <xdr:nvSpPr>
        <xdr:cNvPr id="538" name="楕円 537">
          <a:extLst>
            <a:ext uri="{FF2B5EF4-FFF2-40B4-BE49-F238E27FC236}">
              <a16:creationId xmlns:a16="http://schemas.microsoft.com/office/drawing/2014/main" id="{94770C38-9F57-4B6E-9451-337BF82864F9}"/>
            </a:ext>
          </a:extLst>
        </xdr:cNvPr>
        <xdr:cNvSpPr/>
      </xdr:nvSpPr>
      <xdr:spPr>
        <a:xfrm>
          <a:off x="22110700" y="7234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151923</xdr:rowOff>
    </xdr:from>
    <xdr:ext cx="534377" cy="259045"/>
    <xdr:sp macro="" textlink="">
      <xdr:nvSpPr>
        <xdr:cNvPr id="539" name="【一般廃棄物処理施設】&#10;一人当たり有形固定資産（償却資産）額該当値テキスト">
          <a:extLst>
            <a:ext uri="{FF2B5EF4-FFF2-40B4-BE49-F238E27FC236}">
              <a16:creationId xmlns:a16="http://schemas.microsoft.com/office/drawing/2014/main" id="{C6DA0FF2-796C-49E6-8D78-5867ABE97EB2}"/>
            </a:ext>
          </a:extLst>
        </xdr:cNvPr>
        <xdr:cNvSpPr txBox="1"/>
      </xdr:nvSpPr>
      <xdr:spPr>
        <a:xfrm>
          <a:off x="22199600" y="7181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42</xdr:row>
      <xdr:rowOff>34267</xdr:rowOff>
    </xdr:from>
    <xdr:to>
      <xdr:col>112</xdr:col>
      <xdr:colOff>38100</xdr:colOff>
      <xdr:row>42</xdr:row>
      <xdr:rowOff>135867</xdr:rowOff>
    </xdr:to>
    <xdr:sp macro="" textlink="">
      <xdr:nvSpPr>
        <xdr:cNvPr id="540" name="楕円 539">
          <a:extLst>
            <a:ext uri="{FF2B5EF4-FFF2-40B4-BE49-F238E27FC236}">
              <a16:creationId xmlns:a16="http://schemas.microsoft.com/office/drawing/2014/main" id="{89B3A5C6-1B5C-4791-B981-1837C435E6EA}"/>
            </a:ext>
          </a:extLst>
        </xdr:cNvPr>
        <xdr:cNvSpPr/>
      </xdr:nvSpPr>
      <xdr:spPr>
        <a:xfrm>
          <a:off x="21272500" y="7235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84834</xdr:rowOff>
    </xdr:from>
    <xdr:to>
      <xdr:col>116</xdr:col>
      <xdr:colOff>63500</xdr:colOff>
      <xdr:row>42</xdr:row>
      <xdr:rowOff>85067</xdr:rowOff>
    </xdr:to>
    <xdr:cxnSp macro="">
      <xdr:nvCxnSpPr>
        <xdr:cNvPr id="541" name="直線コネクタ 540">
          <a:extLst>
            <a:ext uri="{FF2B5EF4-FFF2-40B4-BE49-F238E27FC236}">
              <a16:creationId xmlns:a16="http://schemas.microsoft.com/office/drawing/2014/main" id="{E1349AC6-770B-4246-82CD-B2FC5625D8FB}"/>
            </a:ext>
          </a:extLst>
        </xdr:cNvPr>
        <xdr:cNvCxnSpPr/>
      </xdr:nvCxnSpPr>
      <xdr:spPr>
        <a:xfrm flipV="1">
          <a:off x="21323300" y="7285734"/>
          <a:ext cx="838200" cy="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42</xdr:row>
      <xdr:rowOff>34439</xdr:rowOff>
    </xdr:from>
    <xdr:to>
      <xdr:col>107</xdr:col>
      <xdr:colOff>101600</xdr:colOff>
      <xdr:row>42</xdr:row>
      <xdr:rowOff>136039</xdr:rowOff>
    </xdr:to>
    <xdr:sp macro="" textlink="">
      <xdr:nvSpPr>
        <xdr:cNvPr id="542" name="楕円 541">
          <a:extLst>
            <a:ext uri="{FF2B5EF4-FFF2-40B4-BE49-F238E27FC236}">
              <a16:creationId xmlns:a16="http://schemas.microsoft.com/office/drawing/2014/main" id="{4D5AEDE1-7DB3-4470-8D1B-84E33F82712C}"/>
            </a:ext>
          </a:extLst>
        </xdr:cNvPr>
        <xdr:cNvSpPr/>
      </xdr:nvSpPr>
      <xdr:spPr>
        <a:xfrm>
          <a:off x="20383500" y="723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85067</xdr:rowOff>
    </xdr:from>
    <xdr:to>
      <xdr:col>111</xdr:col>
      <xdr:colOff>177800</xdr:colOff>
      <xdr:row>42</xdr:row>
      <xdr:rowOff>85239</xdr:rowOff>
    </xdr:to>
    <xdr:cxnSp macro="">
      <xdr:nvCxnSpPr>
        <xdr:cNvPr id="543" name="直線コネクタ 542">
          <a:extLst>
            <a:ext uri="{FF2B5EF4-FFF2-40B4-BE49-F238E27FC236}">
              <a16:creationId xmlns:a16="http://schemas.microsoft.com/office/drawing/2014/main" id="{B87F9A7F-6CA9-4511-8F1F-F16B8A76F69A}"/>
            </a:ext>
          </a:extLst>
        </xdr:cNvPr>
        <xdr:cNvCxnSpPr/>
      </xdr:nvCxnSpPr>
      <xdr:spPr>
        <a:xfrm flipV="1">
          <a:off x="20434300" y="7285967"/>
          <a:ext cx="889000" cy="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42</xdr:row>
      <xdr:rowOff>34572</xdr:rowOff>
    </xdr:from>
    <xdr:to>
      <xdr:col>102</xdr:col>
      <xdr:colOff>165100</xdr:colOff>
      <xdr:row>42</xdr:row>
      <xdr:rowOff>136172</xdr:rowOff>
    </xdr:to>
    <xdr:sp macro="" textlink="">
      <xdr:nvSpPr>
        <xdr:cNvPr id="544" name="楕円 543">
          <a:extLst>
            <a:ext uri="{FF2B5EF4-FFF2-40B4-BE49-F238E27FC236}">
              <a16:creationId xmlns:a16="http://schemas.microsoft.com/office/drawing/2014/main" id="{4CABC4A1-7AB2-452E-B3E0-920DD963D133}"/>
            </a:ext>
          </a:extLst>
        </xdr:cNvPr>
        <xdr:cNvSpPr/>
      </xdr:nvSpPr>
      <xdr:spPr>
        <a:xfrm>
          <a:off x="19494500" y="723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85239</xdr:rowOff>
    </xdr:from>
    <xdr:to>
      <xdr:col>107</xdr:col>
      <xdr:colOff>50800</xdr:colOff>
      <xdr:row>42</xdr:row>
      <xdr:rowOff>85372</xdr:rowOff>
    </xdr:to>
    <xdr:cxnSp macro="">
      <xdr:nvCxnSpPr>
        <xdr:cNvPr id="545" name="直線コネクタ 544">
          <a:extLst>
            <a:ext uri="{FF2B5EF4-FFF2-40B4-BE49-F238E27FC236}">
              <a16:creationId xmlns:a16="http://schemas.microsoft.com/office/drawing/2014/main" id="{8DF50D88-AD92-46EC-A196-78E256E685E2}"/>
            </a:ext>
          </a:extLst>
        </xdr:cNvPr>
        <xdr:cNvCxnSpPr/>
      </xdr:nvCxnSpPr>
      <xdr:spPr>
        <a:xfrm flipV="1">
          <a:off x="19545300" y="7286139"/>
          <a:ext cx="889000" cy="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113356</xdr:rowOff>
    </xdr:from>
    <xdr:ext cx="599010" cy="259045"/>
    <xdr:sp macro="" textlink="">
      <xdr:nvSpPr>
        <xdr:cNvPr id="546" name="n_1aveValue【一般廃棄物処理施設】&#10;一人当たり有形固定資産（償却資産）額">
          <a:extLst>
            <a:ext uri="{FF2B5EF4-FFF2-40B4-BE49-F238E27FC236}">
              <a16:creationId xmlns:a16="http://schemas.microsoft.com/office/drawing/2014/main" id="{FF51E942-B7FC-4B50-9175-8CEB4C9851B3}"/>
            </a:ext>
          </a:extLst>
        </xdr:cNvPr>
        <xdr:cNvSpPr txBox="1"/>
      </xdr:nvSpPr>
      <xdr:spPr>
        <a:xfrm>
          <a:off x="21011095" y="6971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144243</xdr:rowOff>
    </xdr:from>
    <xdr:ext cx="534377" cy="259045"/>
    <xdr:sp macro="" textlink="">
      <xdr:nvSpPr>
        <xdr:cNvPr id="547" name="n_2aveValue【一般廃棄物処理施設】&#10;一人当たり有形固定資産（償却資産）額">
          <a:extLst>
            <a:ext uri="{FF2B5EF4-FFF2-40B4-BE49-F238E27FC236}">
              <a16:creationId xmlns:a16="http://schemas.microsoft.com/office/drawing/2014/main" id="{789E47AA-136F-4BCF-A950-BAA29DFB07E7}"/>
            </a:ext>
          </a:extLst>
        </xdr:cNvPr>
        <xdr:cNvSpPr txBox="1"/>
      </xdr:nvSpPr>
      <xdr:spPr>
        <a:xfrm>
          <a:off x="20167111" y="7002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150967</xdr:rowOff>
    </xdr:from>
    <xdr:ext cx="534377" cy="259045"/>
    <xdr:sp macro="" textlink="">
      <xdr:nvSpPr>
        <xdr:cNvPr id="548" name="n_3aveValue【一般廃棄物処理施設】&#10;一人当たり有形固定資産（償却資産）額">
          <a:extLst>
            <a:ext uri="{FF2B5EF4-FFF2-40B4-BE49-F238E27FC236}">
              <a16:creationId xmlns:a16="http://schemas.microsoft.com/office/drawing/2014/main" id="{C9F2222B-5F39-45B0-98E3-EFF20A7D0E4F}"/>
            </a:ext>
          </a:extLst>
        </xdr:cNvPr>
        <xdr:cNvSpPr txBox="1"/>
      </xdr:nvSpPr>
      <xdr:spPr>
        <a:xfrm>
          <a:off x="19278111" y="7008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126994</xdr:rowOff>
    </xdr:from>
    <xdr:ext cx="534377" cy="259045"/>
    <xdr:sp macro="" textlink="">
      <xdr:nvSpPr>
        <xdr:cNvPr id="549" name="n_1mainValue【一般廃棄物処理施設】&#10;一人当たり有形固定資産（償却資産）額">
          <a:extLst>
            <a:ext uri="{FF2B5EF4-FFF2-40B4-BE49-F238E27FC236}">
              <a16:creationId xmlns:a16="http://schemas.microsoft.com/office/drawing/2014/main" id="{99D4475D-48B5-49B3-BC07-AAD5E80E00FF}"/>
            </a:ext>
          </a:extLst>
        </xdr:cNvPr>
        <xdr:cNvSpPr txBox="1"/>
      </xdr:nvSpPr>
      <xdr:spPr>
        <a:xfrm>
          <a:off x="21043411" y="732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127166</xdr:rowOff>
    </xdr:from>
    <xdr:ext cx="534377" cy="259045"/>
    <xdr:sp macro="" textlink="">
      <xdr:nvSpPr>
        <xdr:cNvPr id="550" name="n_2mainValue【一般廃棄物処理施設】&#10;一人当たり有形固定資産（償却資産）額">
          <a:extLst>
            <a:ext uri="{FF2B5EF4-FFF2-40B4-BE49-F238E27FC236}">
              <a16:creationId xmlns:a16="http://schemas.microsoft.com/office/drawing/2014/main" id="{82BCBEEE-B71F-49AE-AA7B-87ABE8BADC24}"/>
            </a:ext>
          </a:extLst>
        </xdr:cNvPr>
        <xdr:cNvSpPr txBox="1"/>
      </xdr:nvSpPr>
      <xdr:spPr>
        <a:xfrm>
          <a:off x="20167111" y="7328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127299</xdr:rowOff>
    </xdr:from>
    <xdr:ext cx="534377" cy="259045"/>
    <xdr:sp macro="" textlink="">
      <xdr:nvSpPr>
        <xdr:cNvPr id="551" name="n_3mainValue【一般廃棄物処理施設】&#10;一人当たり有形固定資産（償却資産）額">
          <a:extLst>
            <a:ext uri="{FF2B5EF4-FFF2-40B4-BE49-F238E27FC236}">
              <a16:creationId xmlns:a16="http://schemas.microsoft.com/office/drawing/2014/main" id="{D82E692A-52D9-4F3F-BF20-79F84C67AAB8}"/>
            </a:ext>
          </a:extLst>
        </xdr:cNvPr>
        <xdr:cNvSpPr txBox="1"/>
      </xdr:nvSpPr>
      <xdr:spPr>
        <a:xfrm>
          <a:off x="19278111" y="732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2" name="正方形/長方形 551">
          <a:extLst>
            <a:ext uri="{FF2B5EF4-FFF2-40B4-BE49-F238E27FC236}">
              <a16:creationId xmlns:a16="http://schemas.microsoft.com/office/drawing/2014/main" id="{956096F6-F409-46B4-BC6A-B3E0A6BAA084}"/>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3" name="正方形/長方形 552">
          <a:extLst>
            <a:ext uri="{FF2B5EF4-FFF2-40B4-BE49-F238E27FC236}">
              <a16:creationId xmlns:a16="http://schemas.microsoft.com/office/drawing/2014/main" id="{CD36D4B7-3E75-4F73-B9C9-9E0456D11DEE}"/>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4" name="正方形/長方形 553">
          <a:extLst>
            <a:ext uri="{FF2B5EF4-FFF2-40B4-BE49-F238E27FC236}">
              <a16:creationId xmlns:a16="http://schemas.microsoft.com/office/drawing/2014/main" id="{4CCBE065-7F16-45D2-A9DD-FEA725108162}"/>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5" name="正方形/長方形 554">
          <a:extLst>
            <a:ext uri="{FF2B5EF4-FFF2-40B4-BE49-F238E27FC236}">
              <a16:creationId xmlns:a16="http://schemas.microsoft.com/office/drawing/2014/main" id="{34CFAC18-152F-49A9-A708-CCAFB6409268}"/>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6" name="正方形/長方形 555">
          <a:extLst>
            <a:ext uri="{FF2B5EF4-FFF2-40B4-BE49-F238E27FC236}">
              <a16:creationId xmlns:a16="http://schemas.microsoft.com/office/drawing/2014/main" id="{432A1CE5-61CD-4172-93BC-DF24BF4B4246}"/>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7" name="正方形/長方形 556">
          <a:extLst>
            <a:ext uri="{FF2B5EF4-FFF2-40B4-BE49-F238E27FC236}">
              <a16:creationId xmlns:a16="http://schemas.microsoft.com/office/drawing/2014/main" id="{4FFEF92F-EECD-4317-978E-1E9F70BFB9C8}"/>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58" name="正方形/長方形 557">
          <a:extLst>
            <a:ext uri="{FF2B5EF4-FFF2-40B4-BE49-F238E27FC236}">
              <a16:creationId xmlns:a16="http://schemas.microsoft.com/office/drawing/2014/main" id="{2D7966BF-D2E5-4FEA-9B29-EAB8C54F8DDB}"/>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59" name="正方形/長方形 558">
          <a:extLst>
            <a:ext uri="{FF2B5EF4-FFF2-40B4-BE49-F238E27FC236}">
              <a16:creationId xmlns:a16="http://schemas.microsoft.com/office/drawing/2014/main" id="{34DF7130-AAFF-40F6-A867-DF2A95EFDABF}"/>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0" name="テキスト ボックス 559">
          <a:extLst>
            <a:ext uri="{FF2B5EF4-FFF2-40B4-BE49-F238E27FC236}">
              <a16:creationId xmlns:a16="http://schemas.microsoft.com/office/drawing/2014/main" id="{9C0017F0-668C-4AA8-B899-4115C27D5311}"/>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1" name="直線コネクタ 560">
          <a:extLst>
            <a:ext uri="{FF2B5EF4-FFF2-40B4-BE49-F238E27FC236}">
              <a16:creationId xmlns:a16="http://schemas.microsoft.com/office/drawing/2014/main" id="{C719179E-52EA-4F6B-8D58-FD09820EA7EC}"/>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62" name="直線コネクタ 561">
          <a:extLst>
            <a:ext uri="{FF2B5EF4-FFF2-40B4-BE49-F238E27FC236}">
              <a16:creationId xmlns:a16="http://schemas.microsoft.com/office/drawing/2014/main" id="{DFBFDAAE-910B-461C-91C1-35B4BF496D07}"/>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63" name="テキスト ボックス 562">
          <a:extLst>
            <a:ext uri="{FF2B5EF4-FFF2-40B4-BE49-F238E27FC236}">
              <a16:creationId xmlns:a16="http://schemas.microsoft.com/office/drawing/2014/main" id="{99FBE4D6-ADEF-4725-A9B5-F6179D512324}"/>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64" name="直線コネクタ 563">
          <a:extLst>
            <a:ext uri="{FF2B5EF4-FFF2-40B4-BE49-F238E27FC236}">
              <a16:creationId xmlns:a16="http://schemas.microsoft.com/office/drawing/2014/main" id="{81CD0400-9C4E-4A15-AA99-C79E8326E092}"/>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65" name="テキスト ボックス 564">
          <a:extLst>
            <a:ext uri="{FF2B5EF4-FFF2-40B4-BE49-F238E27FC236}">
              <a16:creationId xmlns:a16="http://schemas.microsoft.com/office/drawing/2014/main" id="{EB633A03-81C7-4562-A8F5-75DBFA0A3674}"/>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66" name="直線コネクタ 565">
          <a:extLst>
            <a:ext uri="{FF2B5EF4-FFF2-40B4-BE49-F238E27FC236}">
              <a16:creationId xmlns:a16="http://schemas.microsoft.com/office/drawing/2014/main" id="{35A36C38-4F04-405F-955A-381F4C27998C}"/>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67" name="テキスト ボックス 566">
          <a:extLst>
            <a:ext uri="{FF2B5EF4-FFF2-40B4-BE49-F238E27FC236}">
              <a16:creationId xmlns:a16="http://schemas.microsoft.com/office/drawing/2014/main" id="{5531AD0C-0B13-4284-8CAA-649C3F9C7C2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68" name="直線コネクタ 567">
          <a:extLst>
            <a:ext uri="{FF2B5EF4-FFF2-40B4-BE49-F238E27FC236}">
              <a16:creationId xmlns:a16="http://schemas.microsoft.com/office/drawing/2014/main" id="{DD1A9A15-1B36-4F94-BC4A-8E3216AAE9D5}"/>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69" name="テキスト ボックス 568">
          <a:extLst>
            <a:ext uri="{FF2B5EF4-FFF2-40B4-BE49-F238E27FC236}">
              <a16:creationId xmlns:a16="http://schemas.microsoft.com/office/drawing/2014/main" id="{8A8FE83F-0F92-444E-AE99-6959346B5422}"/>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70" name="直線コネクタ 569">
          <a:extLst>
            <a:ext uri="{FF2B5EF4-FFF2-40B4-BE49-F238E27FC236}">
              <a16:creationId xmlns:a16="http://schemas.microsoft.com/office/drawing/2014/main" id="{8A65B34D-524E-4237-B7CA-950047A21DE4}"/>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71" name="テキスト ボックス 570">
          <a:extLst>
            <a:ext uri="{FF2B5EF4-FFF2-40B4-BE49-F238E27FC236}">
              <a16:creationId xmlns:a16="http://schemas.microsoft.com/office/drawing/2014/main" id="{515FBE9E-8772-46BF-BD25-E5EC8B02FEC5}"/>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72" name="直線コネクタ 571">
          <a:extLst>
            <a:ext uri="{FF2B5EF4-FFF2-40B4-BE49-F238E27FC236}">
              <a16:creationId xmlns:a16="http://schemas.microsoft.com/office/drawing/2014/main" id="{B066DA5C-7EAE-4ABB-AC16-D2A6DDF7781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73" name="テキスト ボックス 572">
          <a:extLst>
            <a:ext uri="{FF2B5EF4-FFF2-40B4-BE49-F238E27FC236}">
              <a16:creationId xmlns:a16="http://schemas.microsoft.com/office/drawing/2014/main" id="{46DAF84C-04DA-4655-BB54-2255077ABA66}"/>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4" name="直線コネクタ 573">
          <a:extLst>
            <a:ext uri="{FF2B5EF4-FFF2-40B4-BE49-F238E27FC236}">
              <a16:creationId xmlns:a16="http://schemas.microsoft.com/office/drawing/2014/main" id="{3B17F1DA-4622-45C8-AEF4-7669ECA0DBA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75" name="テキスト ボックス 574">
          <a:extLst>
            <a:ext uri="{FF2B5EF4-FFF2-40B4-BE49-F238E27FC236}">
              <a16:creationId xmlns:a16="http://schemas.microsoft.com/office/drawing/2014/main" id="{68BCEE28-DC32-4F27-B255-669D977C7A5D}"/>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6" name="【保健センター・保健所】&#10;有形固定資産減価償却率グラフ枠">
          <a:extLst>
            <a:ext uri="{FF2B5EF4-FFF2-40B4-BE49-F238E27FC236}">
              <a16:creationId xmlns:a16="http://schemas.microsoft.com/office/drawing/2014/main" id="{D749812B-802B-4C48-B9CB-266F64CF23CA}"/>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4899</xdr:rowOff>
    </xdr:to>
    <xdr:cxnSp macro="">
      <xdr:nvCxnSpPr>
        <xdr:cNvPr id="577" name="直線コネクタ 576">
          <a:extLst>
            <a:ext uri="{FF2B5EF4-FFF2-40B4-BE49-F238E27FC236}">
              <a16:creationId xmlns:a16="http://schemas.microsoft.com/office/drawing/2014/main" id="{6D1C1F05-C59E-47AB-A3D6-21B33A6415DD}"/>
            </a:ext>
          </a:extLst>
        </xdr:cNvPr>
        <xdr:cNvCxnSpPr/>
      </xdr:nvCxnSpPr>
      <xdr:spPr>
        <a:xfrm flipV="1">
          <a:off x="16318864" y="9470572"/>
          <a:ext cx="0" cy="1507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8726</xdr:rowOff>
    </xdr:from>
    <xdr:ext cx="340478" cy="259045"/>
    <xdr:sp macro="" textlink="">
      <xdr:nvSpPr>
        <xdr:cNvPr id="578" name="【保健センター・保健所】&#10;有形固定資産減価償却率最小値テキスト">
          <a:extLst>
            <a:ext uri="{FF2B5EF4-FFF2-40B4-BE49-F238E27FC236}">
              <a16:creationId xmlns:a16="http://schemas.microsoft.com/office/drawing/2014/main" id="{9064345E-1D25-4509-B891-B7D5EA7626C4}"/>
            </a:ext>
          </a:extLst>
        </xdr:cNvPr>
        <xdr:cNvSpPr txBox="1"/>
      </xdr:nvSpPr>
      <xdr:spPr>
        <a:xfrm>
          <a:off x="16357600" y="1098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4899</xdr:rowOff>
    </xdr:from>
    <xdr:to>
      <xdr:col>86</xdr:col>
      <xdr:colOff>25400</xdr:colOff>
      <xdr:row>64</xdr:row>
      <xdr:rowOff>4899</xdr:rowOff>
    </xdr:to>
    <xdr:cxnSp macro="">
      <xdr:nvCxnSpPr>
        <xdr:cNvPr id="579" name="直線コネクタ 578">
          <a:extLst>
            <a:ext uri="{FF2B5EF4-FFF2-40B4-BE49-F238E27FC236}">
              <a16:creationId xmlns:a16="http://schemas.microsoft.com/office/drawing/2014/main" id="{8434C69A-8514-43E9-AA17-ECC9C344DC84}"/>
            </a:ext>
          </a:extLst>
        </xdr:cNvPr>
        <xdr:cNvCxnSpPr/>
      </xdr:nvCxnSpPr>
      <xdr:spPr>
        <a:xfrm>
          <a:off x="16230600" y="1097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580" name="【保健センター・保健所】&#10;有形固定資産減価償却率最大値テキスト">
          <a:extLst>
            <a:ext uri="{FF2B5EF4-FFF2-40B4-BE49-F238E27FC236}">
              <a16:creationId xmlns:a16="http://schemas.microsoft.com/office/drawing/2014/main" id="{31779C70-5A89-4C0B-8FAD-DD9459D2B7D8}"/>
            </a:ext>
          </a:extLst>
        </xdr:cNvPr>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81" name="直線コネクタ 580">
          <a:extLst>
            <a:ext uri="{FF2B5EF4-FFF2-40B4-BE49-F238E27FC236}">
              <a16:creationId xmlns:a16="http://schemas.microsoft.com/office/drawing/2014/main" id="{31B00D6D-D8A0-49DC-B6B5-70B0F1C9BCD1}"/>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1105</xdr:rowOff>
    </xdr:from>
    <xdr:ext cx="405111" cy="259045"/>
    <xdr:sp macro="" textlink="">
      <xdr:nvSpPr>
        <xdr:cNvPr id="582" name="【保健センター・保健所】&#10;有形固定資産減価償却率平均値テキスト">
          <a:extLst>
            <a:ext uri="{FF2B5EF4-FFF2-40B4-BE49-F238E27FC236}">
              <a16:creationId xmlns:a16="http://schemas.microsoft.com/office/drawing/2014/main" id="{B48EE0D9-09F8-4908-841D-60F01E31A172}"/>
            </a:ext>
          </a:extLst>
        </xdr:cNvPr>
        <xdr:cNvSpPr txBox="1"/>
      </xdr:nvSpPr>
      <xdr:spPr>
        <a:xfrm>
          <a:off x="16357600" y="102881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22678</xdr:rowOff>
    </xdr:from>
    <xdr:to>
      <xdr:col>85</xdr:col>
      <xdr:colOff>177800</xdr:colOff>
      <xdr:row>60</xdr:row>
      <xdr:rowOff>124278</xdr:rowOff>
    </xdr:to>
    <xdr:sp macro="" textlink="">
      <xdr:nvSpPr>
        <xdr:cNvPr id="583" name="フローチャート: 判断 582">
          <a:extLst>
            <a:ext uri="{FF2B5EF4-FFF2-40B4-BE49-F238E27FC236}">
              <a16:creationId xmlns:a16="http://schemas.microsoft.com/office/drawing/2014/main" id="{0DBCA49C-B841-4914-81C8-61DCC256404A}"/>
            </a:ext>
          </a:extLst>
        </xdr:cNvPr>
        <xdr:cNvSpPr/>
      </xdr:nvSpPr>
      <xdr:spPr>
        <a:xfrm>
          <a:off x="162687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45538</xdr:rowOff>
    </xdr:from>
    <xdr:to>
      <xdr:col>81</xdr:col>
      <xdr:colOff>101600</xdr:colOff>
      <xdr:row>60</xdr:row>
      <xdr:rowOff>147138</xdr:rowOff>
    </xdr:to>
    <xdr:sp macro="" textlink="">
      <xdr:nvSpPr>
        <xdr:cNvPr id="584" name="フローチャート: 判断 583">
          <a:extLst>
            <a:ext uri="{FF2B5EF4-FFF2-40B4-BE49-F238E27FC236}">
              <a16:creationId xmlns:a16="http://schemas.microsoft.com/office/drawing/2014/main" id="{EA9A5905-E81B-408E-8B7A-2BE5E66AE16F}"/>
            </a:ext>
          </a:extLst>
        </xdr:cNvPr>
        <xdr:cNvSpPr/>
      </xdr:nvSpPr>
      <xdr:spPr>
        <a:xfrm>
          <a:off x="15430500" y="1033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40640</xdr:rowOff>
    </xdr:from>
    <xdr:to>
      <xdr:col>76</xdr:col>
      <xdr:colOff>165100</xdr:colOff>
      <xdr:row>60</xdr:row>
      <xdr:rowOff>142240</xdr:rowOff>
    </xdr:to>
    <xdr:sp macro="" textlink="">
      <xdr:nvSpPr>
        <xdr:cNvPr id="585" name="フローチャート: 判断 584">
          <a:extLst>
            <a:ext uri="{FF2B5EF4-FFF2-40B4-BE49-F238E27FC236}">
              <a16:creationId xmlns:a16="http://schemas.microsoft.com/office/drawing/2014/main" id="{2438459A-ECCD-4B1F-A3E4-3D5DB1FF6FDC}"/>
            </a:ext>
          </a:extLst>
        </xdr:cNvPr>
        <xdr:cNvSpPr/>
      </xdr:nvSpPr>
      <xdr:spPr>
        <a:xfrm>
          <a:off x="14541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105954</xdr:rowOff>
    </xdr:from>
    <xdr:to>
      <xdr:col>72</xdr:col>
      <xdr:colOff>38100</xdr:colOff>
      <xdr:row>61</xdr:row>
      <xdr:rowOff>36104</xdr:rowOff>
    </xdr:to>
    <xdr:sp macro="" textlink="">
      <xdr:nvSpPr>
        <xdr:cNvPr id="586" name="フローチャート: 判断 585">
          <a:extLst>
            <a:ext uri="{FF2B5EF4-FFF2-40B4-BE49-F238E27FC236}">
              <a16:creationId xmlns:a16="http://schemas.microsoft.com/office/drawing/2014/main" id="{6EFD7F65-3014-4A32-A730-78EAE2C1BE43}"/>
            </a:ext>
          </a:extLst>
        </xdr:cNvPr>
        <xdr:cNvSpPr/>
      </xdr:nvSpPr>
      <xdr:spPr>
        <a:xfrm>
          <a:off x="136525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7" name="テキスト ボックス 586">
          <a:extLst>
            <a:ext uri="{FF2B5EF4-FFF2-40B4-BE49-F238E27FC236}">
              <a16:creationId xmlns:a16="http://schemas.microsoft.com/office/drawing/2014/main" id="{31E0DAED-8CD5-4231-9B24-830C9C5C6057}"/>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88" name="テキスト ボックス 587">
          <a:extLst>
            <a:ext uri="{FF2B5EF4-FFF2-40B4-BE49-F238E27FC236}">
              <a16:creationId xmlns:a16="http://schemas.microsoft.com/office/drawing/2014/main" id="{E4EA2B5E-3CEF-46C7-94D0-5EE99EB41554}"/>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89" name="テキスト ボックス 588">
          <a:extLst>
            <a:ext uri="{FF2B5EF4-FFF2-40B4-BE49-F238E27FC236}">
              <a16:creationId xmlns:a16="http://schemas.microsoft.com/office/drawing/2014/main" id="{97BBBA9D-9DD0-458B-A7CC-E185C2D56A5A}"/>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0" name="テキスト ボックス 589">
          <a:extLst>
            <a:ext uri="{FF2B5EF4-FFF2-40B4-BE49-F238E27FC236}">
              <a16:creationId xmlns:a16="http://schemas.microsoft.com/office/drawing/2014/main" id="{96177122-80BF-435A-92AA-B42B50A2C5D4}"/>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1" name="テキスト ボックス 590">
          <a:extLst>
            <a:ext uri="{FF2B5EF4-FFF2-40B4-BE49-F238E27FC236}">
              <a16:creationId xmlns:a16="http://schemas.microsoft.com/office/drawing/2014/main" id="{E63D5778-932A-4BF4-9315-B4A5912D2BF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154940</xdr:rowOff>
    </xdr:from>
    <xdr:to>
      <xdr:col>85</xdr:col>
      <xdr:colOff>177800</xdr:colOff>
      <xdr:row>60</xdr:row>
      <xdr:rowOff>85090</xdr:rowOff>
    </xdr:to>
    <xdr:sp macro="" textlink="">
      <xdr:nvSpPr>
        <xdr:cNvPr id="592" name="楕円 591">
          <a:extLst>
            <a:ext uri="{FF2B5EF4-FFF2-40B4-BE49-F238E27FC236}">
              <a16:creationId xmlns:a16="http://schemas.microsoft.com/office/drawing/2014/main" id="{8EF25A96-24DD-40B5-ADDB-D1A1C424B9CD}"/>
            </a:ext>
          </a:extLst>
        </xdr:cNvPr>
        <xdr:cNvSpPr/>
      </xdr:nvSpPr>
      <xdr:spPr>
        <a:xfrm>
          <a:off x="16268700" y="102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6367</xdr:rowOff>
    </xdr:from>
    <xdr:ext cx="405111" cy="259045"/>
    <xdr:sp macro="" textlink="">
      <xdr:nvSpPr>
        <xdr:cNvPr id="593" name="【保健センター・保健所】&#10;有形固定資産減価償却率該当値テキスト">
          <a:extLst>
            <a:ext uri="{FF2B5EF4-FFF2-40B4-BE49-F238E27FC236}">
              <a16:creationId xmlns:a16="http://schemas.microsoft.com/office/drawing/2014/main" id="{89DA0960-F718-4219-BE05-D2281BEF02F2}"/>
            </a:ext>
          </a:extLst>
        </xdr:cNvPr>
        <xdr:cNvSpPr txBox="1"/>
      </xdr:nvSpPr>
      <xdr:spPr>
        <a:xfrm>
          <a:off x="16357600" y="1012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19413</xdr:rowOff>
    </xdr:from>
    <xdr:to>
      <xdr:col>81</xdr:col>
      <xdr:colOff>101600</xdr:colOff>
      <xdr:row>60</xdr:row>
      <xdr:rowOff>121013</xdr:rowOff>
    </xdr:to>
    <xdr:sp macro="" textlink="">
      <xdr:nvSpPr>
        <xdr:cNvPr id="594" name="楕円 593">
          <a:extLst>
            <a:ext uri="{FF2B5EF4-FFF2-40B4-BE49-F238E27FC236}">
              <a16:creationId xmlns:a16="http://schemas.microsoft.com/office/drawing/2014/main" id="{2BEEE941-24B0-469C-BCCF-E9B586549058}"/>
            </a:ext>
          </a:extLst>
        </xdr:cNvPr>
        <xdr:cNvSpPr/>
      </xdr:nvSpPr>
      <xdr:spPr>
        <a:xfrm>
          <a:off x="15430500" y="1030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34290</xdr:rowOff>
    </xdr:from>
    <xdr:to>
      <xdr:col>85</xdr:col>
      <xdr:colOff>127000</xdr:colOff>
      <xdr:row>60</xdr:row>
      <xdr:rowOff>70213</xdr:rowOff>
    </xdr:to>
    <xdr:cxnSp macro="">
      <xdr:nvCxnSpPr>
        <xdr:cNvPr id="595" name="直線コネクタ 594">
          <a:extLst>
            <a:ext uri="{FF2B5EF4-FFF2-40B4-BE49-F238E27FC236}">
              <a16:creationId xmlns:a16="http://schemas.microsoft.com/office/drawing/2014/main" id="{93CA3B3E-0D50-4E8B-BCFE-9CF1A22BC4CD}"/>
            </a:ext>
          </a:extLst>
        </xdr:cNvPr>
        <xdr:cNvCxnSpPr/>
      </xdr:nvCxnSpPr>
      <xdr:spPr>
        <a:xfrm flipV="1">
          <a:off x="15481300" y="10321290"/>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56969</xdr:rowOff>
    </xdr:from>
    <xdr:to>
      <xdr:col>76</xdr:col>
      <xdr:colOff>165100</xdr:colOff>
      <xdr:row>60</xdr:row>
      <xdr:rowOff>158569</xdr:rowOff>
    </xdr:to>
    <xdr:sp macro="" textlink="">
      <xdr:nvSpPr>
        <xdr:cNvPr id="596" name="楕円 595">
          <a:extLst>
            <a:ext uri="{FF2B5EF4-FFF2-40B4-BE49-F238E27FC236}">
              <a16:creationId xmlns:a16="http://schemas.microsoft.com/office/drawing/2014/main" id="{AF473421-11AB-4C37-9AF6-145580E2B15C}"/>
            </a:ext>
          </a:extLst>
        </xdr:cNvPr>
        <xdr:cNvSpPr/>
      </xdr:nvSpPr>
      <xdr:spPr>
        <a:xfrm>
          <a:off x="14541500" y="1034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70213</xdr:rowOff>
    </xdr:from>
    <xdr:to>
      <xdr:col>81</xdr:col>
      <xdr:colOff>50800</xdr:colOff>
      <xdr:row>60</xdr:row>
      <xdr:rowOff>107769</xdr:rowOff>
    </xdr:to>
    <xdr:cxnSp macro="">
      <xdr:nvCxnSpPr>
        <xdr:cNvPr id="597" name="直線コネクタ 596">
          <a:extLst>
            <a:ext uri="{FF2B5EF4-FFF2-40B4-BE49-F238E27FC236}">
              <a16:creationId xmlns:a16="http://schemas.microsoft.com/office/drawing/2014/main" id="{5AF5765A-225D-4120-9B43-937517E7609E}"/>
            </a:ext>
          </a:extLst>
        </xdr:cNvPr>
        <xdr:cNvCxnSpPr/>
      </xdr:nvCxnSpPr>
      <xdr:spPr>
        <a:xfrm flipV="1">
          <a:off x="14592300" y="10357213"/>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92891</xdr:rowOff>
    </xdr:from>
    <xdr:to>
      <xdr:col>72</xdr:col>
      <xdr:colOff>38100</xdr:colOff>
      <xdr:row>61</xdr:row>
      <xdr:rowOff>23041</xdr:rowOff>
    </xdr:to>
    <xdr:sp macro="" textlink="">
      <xdr:nvSpPr>
        <xdr:cNvPr id="598" name="楕円 597">
          <a:extLst>
            <a:ext uri="{FF2B5EF4-FFF2-40B4-BE49-F238E27FC236}">
              <a16:creationId xmlns:a16="http://schemas.microsoft.com/office/drawing/2014/main" id="{66C2740F-C453-4454-B587-84D6EE278B42}"/>
            </a:ext>
          </a:extLst>
        </xdr:cNvPr>
        <xdr:cNvSpPr/>
      </xdr:nvSpPr>
      <xdr:spPr>
        <a:xfrm>
          <a:off x="13652500" y="1037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107769</xdr:rowOff>
    </xdr:from>
    <xdr:to>
      <xdr:col>76</xdr:col>
      <xdr:colOff>114300</xdr:colOff>
      <xdr:row>60</xdr:row>
      <xdr:rowOff>143691</xdr:rowOff>
    </xdr:to>
    <xdr:cxnSp macro="">
      <xdr:nvCxnSpPr>
        <xdr:cNvPr id="599" name="直線コネクタ 598">
          <a:extLst>
            <a:ext uri="{FF2B5EF4-FFF2-40B4-BE49-F238E27FC236}">
              <a16:creationId xmlns:a16="http://schemas.microsoft.com/office/drawing/2014/main" id="{4E01E486-A459-4623-8A6A-6C128821A16A}"/>
            </a:ext>
          </a:extLst>
        </xdr:cNvPr>
        <xdr:cNvCxnSpPr/>
      </xdr:nvCxnSpPr>
      <xdr:spPr>
        <a:xfrm flipV="1">
          <a:off x="13703300" y="10394769"/>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138265</xdr:rowOff>
    </xdr:from>
    <xdr:ext cx="405111" cy="259045"/>
    <xdr:sp macro="" textlink="">
      <xdr:nvSpPr>
        <xdr:cNvPr id="600" name="n_1aveValue【保健センター・保健所】&#10;有形固定資産減価償却率">
          <a:extLst>
            <a:ext uri="{FF2B5EF4-FFF2-40B4-BE49-F238E27FC236}">
              <a16:creationId xmlns:a16="http://schemas.microsoft.com/office/drawing/2014/main" id="{FBF680ED-FFA2-41D5-BD29-E9598ADF7161}"/>
            </a:ext>
          </a:extLst>
        </xdr:cNvPr>
        <xdr:cNvSpPr txBox="1"/>
      </xdr:nvSpPr>
      <xdr:spPr>
        <a:xfrm>
          <a:off x="15266044" y="1042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158767</xdr:rowOff>
    </xdr:from>
    <xdr:ext cx="405111" cy="259045"/>
    <xdr:sp macro="" textlink="">
      <xdr:nvSpPr>
        <xdr:cNvPr id="601" name="n_2aveValue【保健センター・保健所】&#10;有形固定資産減価償却率">
          <a:extLst>
            <a:ext uri="{FF2B5EF4-FFF2-40B4-BE49-F238E27FC236}">
              <a16:creationId xmlns:a16="http://schemas.microsoft.com/office/drawing/2014/main" id="{17BAA5C7-DA86-4438-A273-196B5F1536BA}"/>
            </a:ext>
          </a:extLst>
        </xdr:cNvPr>
        <xdr:cNvSpPr txBox="1"/>
      </xdr:nvSpPr>
      <xdr:spPr>
        <a:xfrm>
          <a:off x="143897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27231</xdr:rowOff>
    </xdr:from>
    <xdr:ext cx="405111" cy="259045"/>
    <xdr:sp macro="" textlink="">
      <xdr:nvSpPr>
        <xdr:cNvPr id="602" name="n_3aveValue【保健センター・保健所】&#10;有形固定資産減価償却率">
          <a:extLst>
            <a:ext uri="{FF2B5EF4-FFF2-40B4-BE49-F238E27FC236}">
              <a16:creationId xmlns:a16="http://schemas.microsoft.com/office/drawing/2014/main" id="{5A1F1161-B50D-4EE2-8760-78DE3822F98D}"/>
            </a:ext>
          </a:extLst>
        </xdr:cNvPr>
        <xdr:cNvSpPr txBox="1"/>
      </xdr:nvSpPr>
      <xdr:spPr>
        <a:xfrm>
          <a:off x="13500744" y="1048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137540</xdr:rowOff>
    </xdr:from>
    <xdr:ext cx="405111" cy="259045"/>
    <xdr:sp macro="" textlink="">
      <xdr:nvSpPr>
        <xdr:cNvPr id="603" name="n_1mainValue【保健センター・保健所】&#10;有形固定資産減価償却率">
          <a:extLst>
            <a:ext uri="{FF2B5EF4-FFF2-40B4-BE49-F238E27FC236}">
              <a16:creationId xmlns:a16="http://schemas.microsoft.com/office/drawing/2014/main" id="{230F5A15-E248-44C8-8ECA-4BBEB136402F}"/>
            </a:ext>
          </a:extLst>
        </xdr:cNvPr>
        <xdr:cNvSpPr txBox="1"/>
      </xdr:nvSpPr>
      <xdr:spPr>
        <a:xfrm>
          <a:off x="15266044" y="1008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149696</xdr:rowOff>
    </xdr:from>
    <xdr:ext cx="405111" cy="259045"/>
    <xdr:sp macro="" textlink="">
      <xdr:nvSpPr>
        <xdr:cNvPr id="604" name="n_2mainValue【保健センター・保健所】&#10;有形固定資産減価償却率">
          <a:extLst>
            <a:ext uri="{FF2B5EF4-FFF2-40B4-BE49-F238E27FC236}">
              <a16:creationId xmlns:a16="http://schemas.microsoft.com/office/drawing/2014/main" id="{8CBBD727-A765-4787-A715-1A8CE5C5C9AF}"/>
            </a:ext>
          </a:extLst>
        </xdr:cNvPr>
        <xdr:cNvSpPr txBox="1"/>
      </xdr:nvSpPr>
      <xdr:spPr>
        <a:xfrm>
          <a:off x="14389744" y="1043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39568</xdr:rowOff>
    </xdr:from>
    <xdr:ext cx="405111" cy="259045"/>
    <xdr:sp macro="" textlink="">
      <xdr:nvSpPr>
        <xdr:cNvPr id="605" name="n_3mainValue【保健センター・保健所】&#10;有形固定資産減価償却率">
          <a:extLst>
            <a:ext uri="{FF2B5EF4-FFF2-40B4-BE49-F238E27FC236}">
              <a16:creationId xmlns:a16="http://schemas.microsoft.com/office/drawing/2014/main" id="{1989D9AE-6D0C-43FB-88AB-F92BC76DDEDE}"/>
            </a:ext>
          </a:extLst>
        </xdr:cNvPr>
        <xdr:cNvSpPr txBox="1"/>
      </xdr:nvSpPr>
      <xdr:spPr>
        <a:xfrm>
          <a:off x="13500744" y="10155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6" name="正方形/長方形 605">
          <a:extLst>
            <a:ext uri="{FF2B5EF4-FFF2-40B4-BE49-F238E27FC236}">
              <a16:creationId xmlns:a16="http://schemas.microsoft.com/office/drawing/2014/main" id="{0737F45D-DD8F-4E88-8BC3-DB24DA93DF9D}"/>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7" name="正方形/長方形 606">
          <a:extLst>
            <a:ext uri="{FF2B5EF4-FFF2-40B4-BE49-F238E27FC236}">
              <a16:creationId xmlns:a16="http://schemas.microsoft.com/office/drawing/2014/main" id="{FAF153CF-3F43-4BB6-87EA-843651931848}"/>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08" name="正方形/長方形 607">
          <a:extLst>
            <a:ext uri="{FF2B5EF4-FFF2-40B4-BE49-F238E27FC236}">
              <a16:creationId xmlns:a16="http://schemas.microsoft.com/office/drawing/2014/main" id="{3A891887-15AE-43F8-833A-C2EC6EE1D375}"/>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09" name="正方形/長方形 608">
          <a:extLst>
            <a:ext uri="{FF2B5EF4-FFF2-40B4-BE49-F238E27FC236}">
              <a16:creationId xmlns:a16="http://schemas.microsoft.com/office/drawing/2014/main" id="{7354F836-39CF-4ADA-B660-217EC8298B15}"/>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0" name="正方形/長方形 609">
          <a:extLst>
            <a:ext uri="{FF2B5EF4-FFF2-40B4-BE49-F238E27FC236}">
              <a16:creationId xmlns:a16="http://schemas.microsoft.com/office/drawing/2014/main" id="{24FE4D5F-DCCE-4A5E-BED9-29D26E400F5B}"/>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1" name="正方形/長方形 610">
          <a:extLst>
            <a:ext uri="{FF2B5EF4-FFF2-40B4-BE49-F238E27FC236}">
              <a16:creationId xmlns:a16="http://schemas.microsoft.com/office/drawing/2014/main" id="{D6547EB7-F06E-41C9-A718-CB49D457E065}"/>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2" name="正方形/長方形 611">
          <a:extLst>
            <a:ext uri="{FF2B5EF4-FFF2-40B4-BE49-F238E27FC236}">
              <a16:creationId xmlns:a16="http://schemas.microsoft.com/office/drawing/2014/main" id="{14839563-BF44-4B64-9FEA-5CEB3D634B52}"/>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3" name="正方形/長方形 612">
          <a:extLst>
            <a:ext uri="{FF2B5EF4-FFF2-40B4-BE49-F238E27FC236}">
              <a16:creationId xmlns:a16="http://schemas.microsoft.com/office/drawing/2014/main" id="{17AC3BB9-DA2B-49DE-9D74-7A2FC34B9357}"/>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4" name="テキスト ボックス 613">
          <a:extLst>
            <a:ext uri="{FF2B5EF4-FFF2-40B4-BE49-F238E27FC236}">
              <a16:creationId xmlns:a16="http://schemas.microsoft.com/office/drawing/2014/main" id="{BD720343-1513-4F70-BCCD-C6A8E4CE8B78}"/>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5" name="直線コネクタ 614">
          <a:extLst>
            <a:ext uri="{FF2B5EF4-FFF2-40B4-BE49-F238E27FC236}">
              <a16:creationId xmlns:a16="http://schemas.microsoft.com/office/drawing/2014/main" id="{D64694D0-C8EA-4D9A-9378-F6B050405B94}"/>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16" name="直線コネクタ 615">
          <a:extLst>
            <a:ext uri="{FF2B5EF4-FFF2-40B4-BE49-F238E27FC236}">
              <a16:creationId xmlns:a16="http://schemas.microsoft.com/office/drawing/2014/main" id="{9D9657E6-E528-464E-806B-B6C6DDE969FF}"/>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17" name="テキスト ボックス 616">
          <a:extLst>
            <a:ext uri="{FF2B5EF4-FFF2-40B4-BE49-F238E27FC236}">
              <a16:creationId xmlns:a16="http://schemas.microsoft.com/office/drawing/2014/main" id="{2320DBFD-D4CD-48B3-84FA-041FC3CD133F}"/>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18" name="直線コネクタ 617">
          <a:extLst>
            <a:ext uri="{FF2B5EF4-FFF2-40B4-BE49-F238E27FC236}">
              <a16:creationId xmlns:a16="http://schemas.microsoft.com/office/drawing/2014/main" id="{731D3DD9-3BB0-4851-B8C6-6DD36ACABFCA}"/>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19" name="テキスト ボックス 618">
          <a:extLst>
            <a:ext uri="{FF2B5EF4-FFF2-40B4-BE49-F238E27FC236}">
              <a16:creationId xmlns:a16="http://schemas.microsoft.com/office/drawing/2014/main" id="{B4E68F1F-4A3A-493E-B19C-22E03D28289F}"/>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20" name="直線コネクタ 619">
          <a:extLst>
            <a:ext uri="{FF2B5EF4-FFF2-40B4-BE49-F238E27FC236}">
              <a16:creationId xmlns:a16="http://schemas.microsoft.com/office/drawing/2014/main" id="{42B622D6-DFC7-4277-8B35-D2C79153DEBA}"/>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21" name="テキスト ボックス 620">
          <a:extLst>
            <a:ext uri="{FF2B5EF4-FFF2-40B4-BE49-F238E27FC236}">
              <a16:creationId xmlns:a16="http://schemas.microsoft.com/office/drawing/2014/main" id="{0A59CECF-0FD8-4FD5-8BB9-B44DA8455866}"/>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22" name="直線コネクタ 621">
          <a:extLst>
            <a:ext uri="{FF2B5EF4-FFF2-40B4-BE49-F238E27FC236}">
              <a16:creationId xmlns:a16="http://schemas.microsoft.com/office/drawing/2014/main" id="{C99BA244-7590-4C59-AE96-D2311DC8D667}"/>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23" name="テキスト ボックス 622">
          <a:extLst>
            <a:ext uri="{FF2B5EF4-FFF2-40B4-BE49-F238E27FC236}">
              <a16:creationId xmlns:a16="http://schemas.microsoft.com/office/drawing/2014/main" id="{B5BFAD1C-4E22-4A3D-9CF4-1FC913493122}"/>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24" name="直線コネクタ 623">
          <a:extLst>
            <a:ext uri="{FF2B5EF4-FFF2-40B4-BE49-F238E27FC236}">
              <a16:creationId xmlns:a16="http://schemas.microsoft.com/office/drawing/2014/main" id="{CB1E0D12-6007-4A2E-B5AC-5C5787C2D96D}"/>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25" name="テキスト ボックス 624">
          <a:extLst>
            <a:ext uri="{FF2B5EF4-FFF2-40B4-BE49-F238E27FC236}">
              <a16:creationId xmlns:a16="http://schemas.microsoft.com/office/drawing/2014/main" id="{8865414F-7325-4AD0-A53E-88C06022A0BC}"/>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6" name="直線コネクタ 625">
          <a:extLst>
            <a:ext uri="{FF2B5EF4-FFF2-40B4-BE49-F238E27FC236}">
              <a16:creationId xmlns:a16="http://schemas.microsoft.com/office/drawing/2014/main" id="{9A34B641-F24C-4848-94FB-7151D2DED063}"/>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27" name="テキスト ボックス 626">
          <a:extLst>
            <a:ext uri="{FF2B5EF4-FFF2-40B4-BE49-F238E27FC236}">
              <a16:creationId xmlns:a16="http://schemas.microsoft.com/office/drawing/2014/main" id="{B41A58F2-5805-4B51-896C-FE7F13E86ABE}"/>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28" name="【保健センター・保健所】&#10;一人当たり面積グラフ枠">
          <a:extLst>
            <a:ext uri="{FF2B5EF4-FFF2-40B4-BE49-F238E27FC236}">
              <a16:creationId xmlns:a16="http://schemas.microsoft.com/office/drawing/2014/main" id="{B21F1D30-E2DC-4A2B-BD5E-939E358F4B1F}"/>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57150</xdr:rowOff>
    </xdr:from>
    <xdr:to>
      <xdr:col>116</xdr:col>
      <xdr:colOff>62864</xdr:colOff>
      <xdr:row>64</xdr:row>
      <xdr:rowOff>64770</xdr:rowOff>
    </xdr:to>
    <xdr:cxnSp macro="">
      <xdr:nvCxnSpPr>
        <xdr:cNvPr id="629" name="直線コネクタ 628">
          <a:extLst>
            <a:ext uri="{FF2B5EF4-FFF2-40B4-BE49-F238E27FC236}">
              <a16:creationId xmlns:a16="http://schemas.microsoft.com/office/drawing/2014/main" id="{68B787A6-A04A-4190-8091-5A71C933BE35}"/>
            </a:ext>
          </a:extLst>
        </xdr:cNvPr>
        <xdr:cNvCxnSpPr/>
      </xdr:nvCxnSpPr>
      <xdr:spPr>
        <a:xfrm flipV="1">
          <a:off x="22160864" y="965835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630" name="【保健センター・保健所】&#10;一人当たり面積最小値テキスト">
          <a:extLst>
            <a:ext uri="{FF2B5EF4-FFF2-40B4-BE49-F238E27FC236}">
              <a16:creationId xmlns:a16="http://schemas.microsoft.com/office/drawing/2014/main" id="{68BE5576-8FA1-42BF-BA92-C80A808ECAB9}"/>
            </a:ext>
          </a:extLst>
        </xdr:cNvPr>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631" name="直線コネクタ 630">
          <a:extLst>
            <a:ext uri="{FF2B5EF4-FFF2-40B4-BE49-F238E27FC236}">
              <a16:creationId xmlns:a16="http://schemas.microsoft.com/office/drawing/2014/main" id="{CF204392-16D8-4FE4-9D08-694FCA57E5D3}"/>
            </a:ext>
          </a:extLst>
        </xdr:cNvPr>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3827</xdr:rowOff>
    </xdr:from>
    <xdr:ext cx="469744" cy="259045"/>
    <xdr:sp macro="" textlink="">
      <xdr:nvSpPr>
        <xdr:cNvPr id="632" name="【保健センター・保健所】&#10;一人当たり面積最大値テキスト">
          <a:extLst>
            <a:ext uri="{FF2B5EF4-FFF2-40B4-BE49-F238E27FC236}">
              <a16:creationId xmlns:a16="http://schemas.microsoft.com/office/drawing/2014/main" id="{A05BA148-13FD-4E50-B4C0-4CB034B3D752}"/>
            </a:ext>
          </a:extLst>
        </xdr:cNvPr>
        <xdr:cNvSpPr txBox="1"/>
      </xdr:nvSpPr>
      <xdr:spPr>
        <a:xfrm>
          <a:off x="22199600" y="943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57150</xdr:rowOff>
    </xdr:from>
    <xdr:to>
      <xdr:col>116</xdr:col>
      <xdr:colOff>152400</xdr:colOff>
      <xdr:row>56</xdr:row>
      <xdr:rowOff>57150</xdr:rowOff>
    </xdr:to>
    <xdr:cxnSp macro="">
      <xdr:nvCxnSpPr>
        <xdr:cNvPr id="633" name="直線コネクタ 632">
          <a:extLst>
            <a:ext uri="{FF2B5EF4-FFF2-40B4-BE49-F238E27FC236}">
              <a16:creationId xmlns:a16="http://schemas.microsoft.com/office/drawing/2014/main" id="{C5A32E48-27E9-4215-996F-012C8D524A76}"/>
            </a:ext>
          </a:extLst>
        </xdr:cNvPr>
        <xdr:cNvCxnSpPr/>
      </xdr:nvCxnSpPr>
      <xdr:spPr>
        <a:xfrm>
          <a:off x="22072600" y="965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68597</xdr:rowOff>
    </xdr:from>
    <xdr:ext cx="469744" cy="259045"/>
    <xdr:sp macro="" textlink="">
      <xdr:nvSpPr>
        <xdr:cNvPr id="634" name="【保健センター・保健所】&#10;一人当たり面積平均値テキスト">
          <a:extLst>
            <a:ext uri="{FF2B5EF4-FFF2-40B4-BE49-F238E27FC236}">
              <a16:creationId xmlns:a16="http://schemas.microsoft.com/office/drawing/2014/main" id="{EAE53DF8-F47B-4372-9DA3-137FAB652966}"/>
            </a:ext>
          </a:extLst>
        </xdr:cNvPr>
        <xdr:cNvSpPr txBox="1"/>
      </xdr:nvSpPr>
      <xdr:spPr>
        <a:xfrm>
          <a:off x="22199600" y="106984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90170</xdr:rowOff>
    </xdr:from>
    <xdr:to>
      <xdr:col>116</xdr:col>
      <xdr:colOff>114300</xdr:colOff>
      <xdr:row>63</xdr:row>
      <xdr:rowOff>20320</xdr:rowOff>
    </xdr:to>
    <xdr:sp macro="" textlink="">
      <xdr:nvSpPr>
        <xdr:cNvPr id="635" name="フローチャート: 判断 634">
          <a:extLst>
            <a:ext uri="{FF2B5EF4-FFF2-40B4-BE49-F238E27FC236}">
              <a16:creationId xmlns:a16="http://schemas.microsoft.com/office/drawing/2014/main" id="{DB15212B-0D33-49D0-9996-2A327E6D64A3}"/>
            </a:ext>
          </a:extLst>
        </xdr:cNvPr>
        <xdr:cNvSpPr/>
      </xdr:nvSpPr>
      <xdr:spPr>
        <a:xfrm>
          <a:off x="221107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97790</xdr:rowOff>
    </xdr:from>
    <xdr:to>
      <xdr:col>112</xdr:col>
      <xdr:colOff>38100</xdr:colOff>
      <xdr:row>63</xdr:row>
      <xdr:rowOff>27940</xdr:rowOff>
    </xdr:to>
    <xdr:sp macro="" textlink="">
      <xdr:nvSpPr>
        <xdr:cNvPr id="636" name="フローチャート: 判断 635">
          <a:extLst>
            <a:ext uri="{FF2B5EF4-FFF2-40B4-BE49-F238E27FC236}">
              <a16:creationId xmlns:a16="http://schemas.microsoft.com/office/drawing/2014/main" id="{96F70D92-2E58-408E-A288-FBEFD8523470}"/>
            </a:ext>
          </a:extLst>
        </xdr:cNvPr>
        <xdr:cNvSpPr/>
      </xdr:nvSpPr>
      <xdr:spPr>
        <a:xfrm>
          <a:off x="21272500" y="1072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105410</xdr:rowOff>
    </xdr:from>
    <xdr:to>
      <xdr:col>107</xdr:col>
      <xdr:colOff>101600</xdr:colOff>
      <xdr:row>63</xdr:row>
      <xdr:rowOff>35560</xdr:rowOff>
    </xdr:to>
    <xdr:sp macro="" textlink="">
      <xdr:nvSpPr>
        <xdr:cNvPr id="637" name="フローチャート: 判断 636">
          <a:extLst>
            <a:ext uri="{FF2B5EF4-FFF2-40B4-BE49-F238E27FC236}">
              <a16:creationId xmlns:a16="http://schemas.microsoft.com/office/drawing/2014/main" id="{6F4B596B-45B8-485B-9128-28B797B00DC6}"/>
            </a:ext>
          </a:extLst>
        </xdr:cNvPr>
        <xdr:cNvSpPr/>
      </xdr:nvSpPr>
      <xdr:spPr>
        <a:xfrm>
          <a:off x="20383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55880</xdr:rowOff>
    </xdr:from>
    <xdr:to>
      <xdr:col>102</xdr:col>
      <xdr:colOff>165100</xdr:colOff>
      <xdr:row>62</xdr:row>
      <xdr:rowOff>157480</xdr:rowOff>
    </xdr:to>
    <xdr:sp macro="" textlink="">
      <xdr:nvSpPr>
        <xdr:cNvPr id="638" name="フローチャート: 判断 637">
          <a:extLst>
            <a:ext uri="{FF2B5EF4-FFF2-40B4-BE49-F238E27FC236}">
              <a16:creationId xmlns:a16="http://schemas.microsoft.com/office/drawing/2014/main" id="{171FFEDD-3D1A-4A09-BBB5-21850217B640}"/>
            </a:ext>
          </a:extLst>
        </xdr:cNvPr>
        <xdr:cNvSpPr/>
      </xdr:nvSpPr>
      <xdr:spPr>
        <a:xfrm>
          <a:off x="19494500" y="106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082A3E5C-AB76-4A0B-8510-CB8F357219B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FD87778A-8B3E-4C9D-B1EF-631185A7BF68}"/>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E3CA9439-029C-4A22-8BB4-A8C3E2DC63D7}"/>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E7ADE806-BC6E-499E-BE66-F08584C9BAA5}"/>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BF21DC6C-2768-4BDA-B101-758F143FB449}"/>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166370</xdr:rowOff>
    </xdr:from>
    <xdr:to>
      <xdr:col>116</xdr:col>
      <xdr:colOff>114300</xdr:colOff>
      <xdr:row>62</xdr:row>
      <xdr:rowOff>96520</xdr:rowOff>
    </xdr:to>
    <xdr:sp macro="" textlink="">
      <xdr:nvSpPr>
        <xdr:cNvPr id="644" name="楕円 643">
          <a:extLst>
            <a:ext uri="{FF2B5EF4-FFF2-40B4-BE49-F238E27FC236}">
              <a16:creationId xmlns:a16="http://schemas.microsoft.com/office/drawing/2014/main" id="{E205C040-E94B-4D81-BB86-9F84A118F805}"/>
            </a:ext>
          </a:extLst>
        </xdr:cNvPr>
        <xdr:cNvSpPr/>
      </xdr:nvSpPr>
      <xdr:spPr>
        <a:xfrm>
          <a:off x="221107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17797</xdr:rowOff>
    </xdr:from>
    <xdr:ext cx="469744" cy="259045"/>
    <xdr:sp macro="" textlink="">
      <xdr:nvSpPr>
        <xdr:cNvPr id="645" name="【保健センター・保健所】&#10;一人当たり面積該当値テキスト">
          <a:extLst>
            <a:ext uri="{FF2B5EF4-FFF2-40B4-BE49-F238E27FC236}">
              <a16:creationId xmlns:a16="http://schemas.microsoft.com/office/drawing/2014/main" id="{FA6C7FC2-7CA8-4B8F-B7B7-495FC2AD0B6C}"/>
            </a:ext>
          </a:extLst>
        </xdr:cNvPr>
        <xdr:cNvSpPr txBox="1"/>
      </xdr:nvSpPr>
      <xdr:spPr>
        <a:xfrm>
          <a:off x="22199600" y="1047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2540</xdr:rowOff>
    </xdr:from>
    <xdr:to>
      <xdr:col>112</xdr:col>
      <xdr:colOff>38100</xdr:colOff>
      <xdr:row>62</xdr:row>
      <xdr:rowOff>104140</xdr:rowOff>
    </xdr:to>
    <xdr:sp macro="" textlink="">
      <xdr:nvSpPr>
        <xdr:cNvPr id="646" name="楕円 645">
          <a:extLst>
            <a:ext uri="{FF2B5EF4-FFF2-40B4-BE49-F238E27FC236}">
              <a16:creationId xmlns:a16="http://schemas.microsoft.com/office/drawing/2014/main" id="{A74563E9-E201-45EA-9ECC-2500DF409E1D}"/>
            </a:ext>
          </a:extLst>
        </xdr:cNvPr>
        <xdr:cNvSpPr/>
      </xdr:nvSpPr>
      <xdr:spPr>
        <a:xfrm>
          <a:off x="21272500" y="1063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45720</xdr:rowOff>
    </xdr:from>
    <xdr:to>
      <xdr:col>116</xdr:col>
      <xdr:colOff>63500</xdr:colOff>
      <xdr:row>62</xdr:row>
      <xdr:rowOff>53340</xdr:rowOff>
    </xdr:to>
    <xdr:cxnSp macro="">
      <xdr:nvCxnSpPr>
        <xdr:cNvPr id="647" name="直線コネクタ 646">
          <a:extLst>
            <a:ext uri="{FF2B5EF4-FFF2-40B4-BE49-F238E27FC236}">
              <a16:creationId xmlns:a16="http://schemas.microsoft.com/office/drawing/2014/main" id="{56E22326-543F-4611-8B38-96CCCCEA0B5C}"/>
            </a:ext>
          </a:extLst>
        </xdr:cNvPr>
        <xdr:cNvCxnSpPr/>
      </xdr:nvCxnSpPr>
      <xdr:spPr>
        <a:xfrm flipV="1">
          <a:off x="21323300" y="106756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10160</xdr:rowOff>
    </xdr:from>
    <xdr:to>
      <xdr:col>107</xdr:col>
      <xdr:colOff>101600</xdr:colOff>
      <xdr:row>62</xdr:row>
      <xdr:rowOff>111760</xdr:rowOff>
    </xdr:to>
    <xdr:sp macro="" textlink="">
      <xdr:nvSpPr>
        <xdr:cNvPr id="648" name="楕円 647">
          <a:extLst>
            <a:ext uri="{FF2B5EF4-FFF2-40B4-BE49-F238E27FC236}">
              <a16:creationId xmlns:a16="http://schemas.microsoft.com/office/drawing/2014/main" id="{EAF1C95C-7651-471B-ADC4-B415E203C5BA}"/>
            </a:ext>
          </a:extLst>
        </xdr:cNvPr>
        <xdr:cNvSpPr/>
      </xdr:nvSpPr>
      <xdr:spPr>
        <a:xfrm>
          <a:off x="20383500" y="1064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53340</xdr:rowOff>
    </xdr:from>
    <xdr:to>
      <xdr:col>111</xdr:col>
      <xdr:colOff>177800</xdr:colOff>
      <xdr:row>62</xdr:row>
      <xdr:rowOff>60960</xdr:rowOff>
    </xdr:to>
    <xdr:cxnSp macro="">
      <xdr:nvCxnSpPr>
        <xdr:cNvPr id="649" name="直線コネクタ 648">
          <a:extLst>
            <a:ext uri="{FF2B5EF4-FFF2-40B4-BE49-F238E27FC236}">
              <a16:creationId xmlns:a16="http://schemas.microsoft.com/office/drawing/2014/main" id="{102B050C-EB7B-40AD-B1DA-CBB7E7398C8C}"/>
            </a:ext>
          </a:extLst>
        </xdr:cNvPr>
        <xdr:cNvCxnSpPr/>
      </xdr:nvCxnSpPr>
      <xdr:spPr>
        <a:xfrm flipV="1">
          <a:off x="20434300" y="106832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17780</xdr:rowOff>
    </xdr:from>
    <xdr:to>
      <xdr:col>102</xdr:col>
      <xdr:colOff>165100</xdr:colOff>
      <xdr:row>62</xdr:row>
      <xdr:rowOff>119380</xdr:rowOff>
    </xdr:to>
    <xdr:sp macro="" textlink="">
      <xdr:nvSpPr>
        <xdr:cNvPr id="650" name="楕円 649">
          <a:extLst>
            <a:ext uri="{FF2B5EF4-FFF2-40B4-BE49-F238E27FC236}">
              <a16:creationId xmlns:a16="http://schemas.microsoft.com/office/drawing/2014/main" id="{73678F7E-89F5-454C-8A33-B801EDA29A47}"/>
            </a:ext>
          </a:extLst>
        </xdr:cNvPr>
        <xdr:cNvSpPr/>
      </xdr:nvSpPr>
      <xdr:spPr>
        <a:xfrm>
          <a:off x="194945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60960</xdr:rowOff>
    </xdr:from>
    <xdr:to>
      <xdr:col>107</xdr:col>
      <xdr:colOff>50800</xdr:colOff>
      <xdr:row>62</xdr:row>
      <xdr:rowOff>68580</xdr:rowOff>
    </xdr:to>
    <xdr:cxnSp macro="">
      <xdr:nvCxnSpPr>
        <xdr:cNvPr id="651" name="直線コネクタ 650">
          <a:extLst>
            <a:ext uri="{FF2B5EF4-FFF2-40B4-BE49-F238E27FC236}">
              <a16:creationId xmlns:a16="http://schemas.microsoft.com/office/drawing/2014/main" id="{85672FF3-CC12-499F-B385-093910B390E8}"/>
            </a:ext>
          </a:extLst>
        </xdr:cNvPr>
        <xdr:cNvCxnSpPr/>
      </xdr:nvCxnSpPr>
      <xdr:spPr>
        <a:xfrm flipV="1">
          <a:off x="19545300" y="106908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19067</xdr:rowOff>
    </xdr:from>
    <xdr:ext cx="469744" cy="259045"/>
    <xdr:sp macro="" textlink="">
      <xdr:nvSpPr>
        <xdr:cNvPr id="652" name="n_1aveValue【保健センター・保健所】&#10;一人当たり面積">
          <a:extLst>
            <a:ext uri="{FF2B5EF4-FFF2-40B4-BE49-F238E27FC236}">
              <a16:creationId xmlns:a16="http://schemas.microsoft.com/office/drawing/2014/main" id="{0EABF877-CD83-418E-8770-0A5C7AB6DA8C}"/>
            </a:ext>
          </a:extLst>
        </xdr:cNvPr>
        <xdr:cNvSpPr txBox="1"/>
      </xdr:nvSpPr>
      <xdr:spPr>
        <a:xfrm>
          <a:off x="21075727" y="1082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26687</xdr:rowOff>
    </xdr:from>
    <xdr:ext cx="469744" cy="259045"/>
    <xdr:sp macro="" textlink="">
      <xdr:nvSpPr>
        <xdr:cNvPr id="653" name="n_2aveValue【保健センター・保健所】&#10;一人当たり面積">
          <a:extLst>
            <a:ext uri="{FF2B5EF4-FFF2-40B4-BE49-F238E27FC236}">
              <a16:creationId xmlns:a16="http://schemas.microsoft.com/office/drawing/2014/main" id="{41998320-5BCD-421B-9DE4-82884424B2B5}"/>
            </a:ext>
          </a:extLst>
        </xdr:cNvPr>
        <xdr:cNvSpPr txBox="1"/>
      </xdr:nvSpPr>
      <xdr:spPr>
        <a:xfrm>
          <a:off x="20199427" y="1082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148607</xdr:rowOff>
    </xdr:from>
    <xdr:ext cx="469744" cy="259045"/>
    <xdr:sp macro="" textlink="">
      <xdr:nvSpPr>
        <xdr:cNvPr id="654" name="n_3aveValue【保健センター・保健所】&#10;一人当たり面積">
          <a:extLst>
            <a:ext uri="{FF2B5EF4-FFF2-40B4-BE49-F238E27FC236}">
              <a16:creationId xmlns:a16="http://schemas.microsoft.com/office/drawing/2014/main" id="{99628354-D2A4-4FE3-B0E3-7A513F625A9F}"/>
            </a:ext>
          </a:extLst>
        </xdr:cNvPr>
        <xdr:cNvSpPr txBox="1"/>
      </xdr:nvSpPr>
      <xdr:spPr>
        <a:xfrm>
          <a:off x="19310427" y="1077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120667</xdr:rowOff>
    </xdr:from>
    <xdr:ext cx="469744" cy="259045"/>
    <xdr:sp macro="" textlink="">
      <xdr:nvSpPr>
        <xdr:cNvPr id="655" name="n_1mainValue【保健センター・保健所】&#10;一人当たり面積">
          <a:extLst>
            <a:ext uri="{FF2B5EF4-FFF2-40B4-BE49-F238E27FC236}">
              <a16:creationId xmlns:a16="http://schemas.microsoft.com/office/drawing/2014/main" id="{C3A2BCA4-44E3-44DC-8A66-EC1CD620AEB6}"/>
            </a:ext>
          </a:extLst>
        </xdr:cNvPr>
        <xdr:cNvSpPr txBox="1"/>
      </xdr:nvSpPr>
      <xdr:spPr>
        <a:xfrm>
          <a:off x="21075727" y="10407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128287</xdr:rowOff>
    </xdr:from>
    <xdr:ext cx="469744" cy="259045"/>
    <xdr:sp macro="" textlink="">
      <xdr:nvSpPr>
        <xdr:cNvPr id="656" name="n_2mainValue【保健センター・保健所】&#10;一人当たり面積">
          <a:extLst>
            <a:ext uri="{FF2B5EF4-FFF2-40B4-BE49-F238E27FC236}">
              <a16:creationId xmlns:a16="http://schemas.microsoft.com/office/drawing/2014/main" id="{EFE6948F-3545-401D-9643-9469810AF55C}"/>
            </a:ext>
          </a:extLst>
        </xdr:cNvPr>
        <xdr:cNvSpPr txBox="1"/>
      </xdr:nvSpPr>
      <xdr:spPr>
        <a:xfrm>
          <a:off x="20199427" y="10415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135907</xdr:rowOff>
    </xdr:from>
    <xdr:ext cx="469744" cy="259045"/>
    <xdr:sp macro="" textlink="">
      <xdr:nvSpPr>
        <xdr:cNvPr id="657" name="n_3mainValue【保健センター・保健所】&#10;一人当たり面積">
          <a:extLst>
            <a:ext uri="{FF2B5EF4-FFF2-40B4-BE49-F238E27FC236}">
              <a16:creationId xmlns:a16="http://schemas.microsoft.com/office/drawing/2014/main" id="{F36FE41F-A42F-4DF3-961D-A1481C46E847}"/>
            </a:ext>
          </a:extLst>
        </xdr:cNvPr>
        <xdr:cNvSpPr txBox="1"/>
      </xdr:nvSpPr>
      <xdr:spPr>
        <a:xfrm>
          <a:off x="19310427" y="1042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58" name="正方形/長方形 657">
          <a:extLst>
            <a:ext uri="{FF2B5EF4-FFF2-40B4-BE49-F238E27FC236}">
              <a16:creationId xmlns:a16="http://schemas.microsoft.com/office/drawing/2014/main" id="{7AFDB225-9EB4-4D53-BB8F-A73794DFA865}"/>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59" name="正方形/長方形 658">
          <a:extLst>
            <a:ext uri="{FF2B5EF4-FFF2-40B4-BE49-F238E27FC236}">
              <a16:creationId xmlns:a16="http://schemas.microsoft.com/office/drawing/2014/main" id="{88283A9D-5EE6-49E1-8DAB-D0C7A268BFBA}"/>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0" name="正方形/長方形 659">
          <a:extLst>
            <a:ext uri="{FF2B5EF4-FFF2-40B4-BE49-F238E27FC236}">
              <a16:creationId xmlns:a16="http://schemas.microsoft.com/office/drawing/2014/main" id="{F1FB657E-822F-4AD4-9067-28FCD39886D4}"/>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1" name="正方形/長方形 660">
          <a:extLst>
            <a:ext uri="{FF2B5EF4-FFF2-40B4-BE49-F238E27FC236}">
              <a16:creationId xmlns:a16="http://schemas.microsoft.com/office/drawing/2014/main" id="{B3EC84A6-44BE-448C-A800-37F294DFE4BD}"/>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2" name="正方形/長方形 661">
          <a:extLst>
            <a:ext uri="{FF2B5EF4-FFF2-40B4-BE49-F238E27FC236}">
              <a16:creationId xmlns:a16="http://schemas.microsoft.com/office/drawing/2014/main" id="{1219FBFA-2750-4CB5-8ED3-E4FECDD1479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3" name="正方形/長方形 662">
          <a:extLst>
            <a:ext uri="{FF2B5EF4-FFF2-40B4-BE49-F238E27FC236}">
              <a16:creationId xmlns:a16="http://schemas.microsoft.com/office/drawing/2014/main" id="{0794D11E-B822-4D4B-83BE-A8988E883888}"/>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4" name="正方形/長方形 663">
          <a:extLst>
            <a:ext uri="{FF2B5EF4-FFF2-40B4-BE49-F238E27FC236}">
              <a16:creationId xmlns:a16="http://schemas.microsoft.com/office/drawing/2014/main" id="{F16101B7-2729-4274-B3A9-CC7888617D39}"/>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5" name="正方形/長方形 664">
          <a:extLst>
            <a:ext uri="{FF2B5EF4-FFF2-40B4-BE49-F238E27FC236}">
              <a16:creationId xmlns:a16="http://schemas.microsoft.com/office/drawing/2014/main" id="{C6752966-6CDF-4CD6-B046-D9C8AF4B882E}"/>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66" name="テキスト ボックス 665">
          <a:extLst>
            <a:ext uri="{FF2B5EF4-FFF2-40B4-BE49-F238E27FC236}">
              <a16:creationId xmlns:a16="http://schemas.microsoft.com/office/drawing/2014/main" id="{6ED33E4D-31EC-4197-9E06-57468EF3A728}"/>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67" name="直線コネクタ 666">
          <a:extLst>
            <a:ext uri="{FF2B5EF4-FFF2-40B4-BE49-F238E27FC236}">
              <a16:creationId xmlns:a16="http://schemas.microsoft.com/office/drawing/2014/main" id="{1403E870-9A8C-4589-BC1D-9879DF7A4399}"/>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68" name="直線コネクタ 667">
          <a:extLst>
            <a:ext uri="{FF2B5EF4-FFF2-40B4-BE49-F238E27FC236}">
              <a16:creationId xmlns:a16="http://schemas.microsoft.com/office/drawing/2014/main" id="{74414221-8336-4FB6-B51F-10D15ED9698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69" name="テキスト ボックス 668">
          <a:extLst>
            <a:ext uri="{FF2B5EF4-FFF2-40B4-BE49-F238E27FC236}">
              <a16:creationId xmlns:a16="http://schemas.microsoft.com/office/drawing/2014/main" id="{397A5780-42CE-4D27-BD95-D0E76A1C8CEA}"/>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70" name="直線コネクタ 669">
          <a:extLst>
            <a:ext uri="{FF2B5EF4-FFF2-40B4-BE49-F238E27FC236}">
              <a16:creationId xmlns:a16="http://schemas.microsoft.com/office/drawing/2014/main" id="{882336A7-2290-4F67-99DD-0EFD3E5D285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71" name="テキスト ボックス 670">
          <a:extLst>
            <a:ext uri="{FF2B5EF4-FFF2-40B4-BE49-F238E27FC236}">
              <a16:creationId xmlns:a16="http://schemas.microsoft.com/office/drawing/2014/main" id="{D873C578-9DEB-472F-9F98-379FCCC26BD9}"/>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72" name="直線コネクタ 671">
          <a:extLst>
            <a:ext uri="{FF2B5EF4-FFF2-40B4-BE49-F238E27FC236}">
              <a16:creationId xmlns:a16="http://schemas.microsoft.com/office/drawing/2014/main" id="{5EA49411-549E-4CA8-9BA1-6B7FDC89DD5C}"/>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73" name="テキスト ボックス 672">
          <a:extLst>
            <a:ext uri="{FF2B5EF4-FFF2-40B4-BE49-F238E27FC236}">
              <a16:creationId xmlns:a16="http://schemas.microsoft.com/office/drawing/2014/main" id="{8E45590A-7436-40CC-900B-1E0E5F0864C8}"/>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74" name="直線コネクタ 673">
          <a:extLst>
            <a:ext uri="{FF2B5EF4-FFF2-40B4-BE49-F238E27FC236}">
              <a16:creationId xmlns:a16="http://schemas.microsoft.com/office/drawing/2014/main" id="{414E99B9-809F-454D-9DD0-02155139DD08}"/>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75" name="テキスト ボックス 674">
          <a:extLst>
            <a:ext uri="{FF2B5EF4-FFF2-40B4-BE49-F238E27FC236}">
              <a16:creationId xmlns:a16="http://schemas.microsoft.com/office/drawing/2014/main" id="{B0F323C8-BD9A-4D6D-919C-13A85A9871B3}"/>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76" name="直線コネクタ 675">
          <a:extLst>
            <a:ext uri="{FF2B5EF4-FFF2-40B4-BE49-F238E27FC236}">
              <a16:creationId xmlns:a16="http://schemas.microsoft.com/office/drawing/2014/main" id="{F6F34015-8EE7-4FC5-8BB7-B4D3E8074F3F}"/>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77" name="テキスト ボックス 676">
          <a:extLst>
            <a:ext uri="{FF2B5EF4-FFF2-40B4-BE49-F238E27FC236}">
              <a16:creationId xmlns:a16="http://schemas.microsoft.com/office/drawing/2014/main" id="{8A86BF2E-707C-4F7B-9299-A4FE7A9F6375}"/>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78" name="直線コネクタ 677">
          <a:extLst>
            <a:ext uri="{FF2B5EF4-FFF2-40B4-BE49-F238E27FC236}">
              <a16:creationId xmlns:a16="http://schemas.microsoft.com/office/drawing/2014/main" id="{6D15B5F3-5275-45EA-9138-B2E804AA753E}"/>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79" name="テキスト ボックス 678">
          <a:extLst>
            <a:ext uri="{FF2B5EF4-FFF2-40B4-BE49-F238E27FC236}">
              <a16:creationId xmlns:a16="http://schemas.microsoft.com/office/drawing/2014/main" id="{13ABD1D0-95DE-4BE1-AB4E-EBABC25B25F4}"/>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80" name="直線コネクタ 679">
          <a:extLst>
            <a:ext uri="{FF2B5EF4-FFF2-40B4-BE49-F238E27FC236}">
              <a16:creationId xmlns:a16="http://schemas.microsoft.com/office/drawing/2014/main" id="{7F1B30FE-CFE6-4FF6-92EA-17EA9640A538}"/>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81" name="テキスト ボックス 680">
          <a:extLst>
            <a:ext uri="{FF2B5EF4-FFF2-40B4-BE49-F238E27FC236}">
              <a16:creationId xmlns:a16="http://schemas.microsoft.com/office/drawing/2014/main" id="{B7077EB6-0635-4783-964E-6394B2C746DE}"/>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82" name="【消防施設】&#10;有形固定資産減価償却率グラフ枠">
          <a:extLst>
            <a:ext uri="{FF2B5EF4-FFF2-40B4-BE49-F238E27FC236}">
              <a16:creationId xmlns:a16="http://schemas.microsoft.com/office/drawing/2014/main" id="{2EFD65F4-E59E-41E7-A6C8-439D1C8D149F}"/>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51163</xdr:rowOff>
    </xdr:from>
    <xdr:to>
      <xdr:col>85</xdr:col>
      <xdr:colOff>126364</xdr:colOff>
      <xdr:row>86</xdr:row>
      <xdr:rowOff>65858</xdr:rowOff>
    </xdr:to>
    <xdr:cxnSp macro="">
      <xdr:nvCxnSpPr>
        <xdr:cNvPr id="683" name="直線コネクタ 682">
          <a:extLst>
            <a:ext uri="{FF2B5EF4-FFF2-40B4-BE49-F238E27FC236}">
              <a16:creationId xmlns:a16="http://schemas.microsoft.com/office/drawing/2014/main" id="{44F14364-76FE-48AC-A981-D6AC9BD42B6F}"/>
            </a:ext>
          </a:extLst>
        </xdr:cNvPr>
        <xdr:cNvCxnSpPr/>
      </xdr:nvCxnSpPr>
      <xdr:spPr>
        <a:xfrm flipV="1">
          <a:off x="16318864" y="13424263"/>
          <a:ext cx="0" cy="1386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69685</xdr:rowOff>
    </xdr:from>
    <xdr:ext cx="340478" cy="259045"/>
    <xdr:sp macro="" textlink="">
      <xdr:nvSpPr>
        <xdr:cNvPr id="684" name="【消防施設】&#10;有形固定資産減価償却率最小値テキスト">
          <a:extLst>
            <a:ext uri="{FF2B5EF4-FFF2-40B4-BE49-F238E27FC236}">
              <a16:creationId xmlns:a16="http://schemas.microsoft.com/office/drawing/2014/main" id="{654FA4CF-C09D-456C-B0CE-5EBD67EE7C86}"/>
            </a:ext>
          </a:extLst>
        </xdr:cNvPr>
        <xdr:cNvSpPr txBox="1"/>
      </xdr:nvSpPr>
      <xdr:spPr>
        <a:xfrm>
          <a:off x="16357600" y="148143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65858</xdr:rowOff>
    </xdr:from>
    <xdr:to>
      <xdr:col>86</xdr:col>
      <xdr:colOff>25400</xdr:colOff>
      <xdr:row>86</xdr:row>
      <xdr:rowOff>65858</xdr:rowOff>
    </xdr:to>
    <xdr:cxnSp macro="">
      <xdr:nvCxnSpPr>
        <xdr:cNvPr id="685" name="直線コネクタ 684">
          <a:extLst>
            <a:ext uri="{FF2B5EF4-FFF2-40B4-BE49-F238E27FC236}">
              <a16:creationId xmlns:a16="http://schemas.microsoft.com/office/drawing/2014/main" id="{5248415C-DA4E-4CA6-BEBE-DF4DB3AA510D}"/>
            </a:ext>
          </a:extLst>
        </xdr:cNvPr>
        <xdr:cNvCxnSpPr/>
      </xdr:nvCxnSpPr>
      <xdr:spPr>
        <a:xfrm>
          <a:off x="16230600" y="1481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169290</xdr:rowOff>
    </xdr:from>
    <xdr:ext cx="405111" cy="259045"/>
    <xdr:sp macro="" textlink="">
      <xdr:nvSpPr>
        <xdr:cNvPr id="686" name="【消防施設】&#10;有形固定資産減価償却率最大値テキスト">
          <a:extLst>
            <a:ext uri="{FF2B5EF4-FFF2-40B4-BE49-F238E27FC236}">
              <a16:creationId xmlns:a16="http://schemas.microsoft.com/office/drawing/2014/main" id="{AFABA67C-329E-4BD9-8E3D-407F48EC3BBB}"/>
            </a:ext>
          </a:extLst>
        </xdr:cNvPr>
        <xdr:cNvSpPr txBox="1"/>
      </xdr:nvSpPr>
      <xdr:spPr>
        <a:xfrm>
          <a:off x="16357600" y="13199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51163</xdr:rowOff>
    </xdr:from>
    <xdr:to>
      <xdr:col>86</xdr:col>
      <xdr:colOff>25400</xdr:colOff>
      <xdr:row>78</xdr:row>
      <xdr:rowOff>51163</xdr:rowOff>
    </xdr:to>
    <xdr:cxnSp macro="">
      <xdr:nvCxnSpPr>
        <xdr:cNvPr id="687" name="直線コネクタ 686">
          <a:extLst>
            <a:ext uri="{FF2B5EF4-FFF2-40B4-BE49-F238E27FC236}">
              <a16:creationId xmlns:a16="http://schemas.microsoft.com/office/drawing/2014/main" id="{F229584D-9CE2-4AFF-BE7F-CDE162C92D69}"/>
            </a:ext>
          </a:extLst>
        </xdr:cNvPr>
        <xdr:cNvCxnSpPr/>
      </xdr:nvCxnSpPr>
      <xdr:spPr>
        <a:xfrm>
          <a:off x="16230600" y="1342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170197</xdr:rowOff>
    </xdr:from>
    <xdr:ext cx="405111" cy="259045"/>
    <xdr:sp macro="" textlink="">
      <xdr:nvSpPr>
        <xdr:cNvPr id="688" name="【消防施設】&#10;有形固定資産減価償却率平均値テキスト">
          <a:extLst>
            <a:ext uri="{FF2B5EF4-FFF2-40B4-BE49-F238E27FC236}">
              <a16:creationId xmlns:a16="http://schemas.microsoft.com/office/drawing/2014/main" id="{055C7C10-A321-40E0-9F6B-94E2BD409CE5}"/>
            </a:ext>
          </a:extLst>
        </xdr:cNvPr>
        <xdr:cNvSpPr txBox="1"/>
      </xdr:nvSpPr>
      <xdr:spPr>
        <a:xfrm>
          <a:off x="16357600" y="14057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147320</xdr:rowOff>
    </xdr:from>
    <xdr:to>
      <xdr:col>85</xdr:col>
      <xdr:colOff>177800</xdr:colOff>
      <xdr:row>83</xdr:row>
      <xdr:rowOff>77470</xdr:rowOff>
    </xdr:to>
    <xdr:sp macro="" textlink="">
      <xdr:nvSpPr>
        <xdr:cNvPr id="689" name="フローチャート: 判断 688">
          <a:extLst>
            <a:ext uri="{FF2B5EF4-FFF2-40B4-BE49-F238E27FC236}">
              <a16:creationId xmlns:a16="http://schemas.microsoft.com/office/drawing/2014/main" id="{58DF5FFC-74A2-4FD3-A58C-C1297842630B}"/>
            </a:ext>
          </a:extLst>
        </xdr:cNvPr>
        <xdr:cNvSpPr/>
      </xdr:nvSpPr>
      <xdr:spPr>
        <a:xfrm>
          <a:off x="162687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124461</xdr:rowOff>
    </xdr:from>
    <xdr:to>
      <xdr:col>81</xdr:col>
      <xdr:colOff>101600</xdr:colOff>
      <xdr:row>82</xdr:row>
      <xdr:rowOff>54611</xdr:rowOff>
    </xdr:to>
    <xdr:sp macro="" textlink="">
      <xdr:nvSpPr>
        <xdr:cNvPr id="690" name="フローチャート: 判断 689">
          <a:extLst>
            <a:ext uri="{FF2B5EF4-FFF2-40B4-BE49-F238E27FC236}">
              <a16:creationId xmlns:a16="http://schemas.microsoft.com/office/drawing/2014/main" id="{7DE8E3B8-7D32-4D49-B077-FA7AFB311549}"/>
            </a:ext>
          </a:extLst>
        </xdr:cNvPr>
        <xdr:cNvSpPr/>
      </xdr:nvSpPr>
      <xdr:spPr>
        <a:xfrm>
          <a:off x="15430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10161</xdr:rowOff>
    </xdr:from>
    <xdr:to>
      <xdr:col>76</xdr:col>
      <xdr:colOff>165100</xdr:colOff>
      <xdr:row>81</xdr:row>
      <xdr:rowOff>111761</xdr:rowOff>
    </xdr:to>
    <xdr:sp macro="" textlink="">
      <xdr:nvSpPr>
        <xdr:cNvPr id="691" name="フローチャート: 判断 690">
          <a:extLst>
            <a:ext uri="{FF2B5EF4-FFF2-40B4-BE49-F238E27FC236}">
              <a16:creationId xmlns:a16="http://schemas.microsoft.com/office/drawing/2014/main" id="{F5587EEA-C153-454C-9B04-9EB61184EA00}"/>
            </a:ext>
          </a:extLst>
        </xdr:cNvPr>
        <xdr:cNvSpPr/>
      </xdr:nvSpPr>
      <xdr:spPr>
        <a:xfrm>
          <a:off x="14541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114663</xdr:rowOff>
    </xdr:from>
    <xdr:to>
      <xdr:col>72</xdr:col>
      <xdr:colOff>38100</xdr:colOff>
      <xdr:row>82</xdr:row>
      <xdr:rowOff>44813</xdr:rowOff>
    </xdr:to>
    <xdr:sp macro="" textlink="">
      <xdr:nvSpPr>
        <xdr:cNvPr id="692" name="フローチャート: 判断 691">
          <a:extLst>
            <a:ext uri="{FF2B5EF4-FFF2-40B4-BE49-F238E27FC236}">
              <a16:creationId xmlns:a16="http://schemas.microsoft.com/office/drawing/2014/main" id="{3EC74A97-4A91-4612-AE25-D836C89AA7FD}"/>
            </a:ext>
          </a:extLst>
        </xdr:cNvPr>
        <xdr:cNvSpPr/>
      </xdr:nvSpPr>
      <xdr:spPr>
        <a:xfrm>
          <a:off x="13652500" y="1400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93" name="テキスト ボックス 692">
          <a:extLst>
            <a:ext uri="{FF2B5EF4-FFF2-40B4-BE49-F238E27FC236}">
              <a16:creationId xmlns:a16="http://schemas.microsoft.com/office/drawing/2014/main" id="{D9CDD4D2-C3A2-417B-9457-B19DB9BBBFEF}"/>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94" name="テキスト ボックス 693">
          <a:extLst>
            <a:ext uri="{FF2B5EF4-FFF2-40B4-BE49-F238E27FC236}">
              <a16:creationId xmlns:a16="http://schemas.microsoft.com/office/drawing/2014/main" id="{017843FC-9A6B-4D16-A3DE-E30999BCBAE8}"/>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95" name="テキスト ボックス 694">
          <a:extLst>
            <a:ext uri="{FF2B5EF4-FFF2-40B4-BE49-F238E27FC236}">
              <a16:creationId xmlns:a16="http://schemas.microsoft.com/office/drawing/2014/main" id="{7703D380-B306-4365-9A17-FBF027C17509}"/>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96" name="テキスト ボックス 695">
          <a:extLst>
            <a:ext uri="{FF2B5EF4-FFF2-40B4-BE49-F238E27FC236}">
              <a16:creationId xmlns:a16="http://schemas.microsoft.com/office/drawing/2014/main" id="{8E232B89-F343-45BB-AB9C-428364FDCF64}"/>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97" name="テキスト ボックス 696">
          <a:extLst>
            <a:ext uri="{FF2B5EF4-FFF2-40B4-BE49-F238E27FC236}">
              <a16:creationId xmlns:a16="http://schemas.microsoft.com/office/drawing/2014/main" id="{E1CACD0A-EE18-4C05-A5AB-7E1F73C47B2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49349</xdr:rowOff>
    </xdr:from>
    <xdr:to>
      <xdr:col>85</xdr:col>
      <xdr:colOff>177800</xdr:colOff>
      <xdr:row>83</xdr:row>
      <xdr:rowOff>150949</xdr:rowOff>
    </xdr:to>
    <xdr:sp macro="" textlink="">
      <xdr:nvSpPr>
        <xdr:cNvPr id="698" name="楕円 697">
          <a:extLst>
            <a:ext uri="{FF2B5EF4-FFF2-40B4-BE49-F238E27FC236}">
              <a16:creationId xmlns:a16="http://schemas.microsoft.com/office/drawing/2014/main" id="{FC0C52B7-3FC3-437A-B236-1BB0F7B39413}"/>
            </a:ext>
          </a:extLst>
        </xdr:cNvPr>
        <xdr:cNvSpPr/>
      </xdr:nvSpPr>
      <xdr:spPr>
        <a:xfrm>
          <a:off x="16268700" y="1427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27776</xdr:rowOff>
    </xdr:from>
    <xdr:ext cx="405111" cy="259045"/>
    <xdr:sp macro="" textlink="">
      <xdr:nvSpPr>
        <xdr:cNvPr id="699" name="【消防施設】&#10;有形固定資産減価償却率該当値テキスト">
          <a:extLst>
            <a:ext uri="{FF2B5EF4-FFF2-40B4-BE49-F238E27FC236}">
              <a16:creationId xmlns:a16="http://schemas.microsoft.com/office/drawing/2014/main" id="{22BC19B0-8D45-4845-8ECC-BC0558AA6022}"/>
            </a:ext>
          </a:extLst>
        </xdr:cNvPr>
        <xdr:cNvSpPr txBox="1"/>
      </xdr:nvSpPr>
      <xdr:spPr>
        <a:xfrm>
          <a:off x="16357600" y="1425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31387</xdr:rowOff>
    </xdr:from>
    <xdr:to>
      <xdr:col>81</xdr:col>
      <xdr:colOff>101600</xdr:colOff>
      <xdr:row>83</xdr:row>
      <xdr:rowOff>132987</xdr:rowOff>
    </xdr:to>
    <xdr:sp macro="" textlink="">
      <xdr:nvSpPr>
        <xdr:cNvPr id="700" name="楕円 699">
          <a:extLst>
            <a:ext uri="{FF2B5EF4-FFF2-40B4-BE49-F238E27FC236}">
              <a16:creationId xmlns:a16="http://schemas.microsoft.com/office/drawing/2014/main" id="{18D5BAC5-0588-48AD-AF07-6033B2584EC7}"/>
            </a:ext>
          </a:extLst>
        </xdr:cNvPr>
        <xdr:cNvSpPr/>
      </xdr:nvSpPr>
      <xdr:spPr>
        <a:xfrm>
          <a:off x="15430500" y="1426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82187</xdr:rowOff>
    </xdr:from>
    <xdr:to>
      <xdr:col>85</xdr:col>
      <xdr:colOff>127000</xdr:colOff>
      <xdr:row>83</xdr:row>
      <xdr:rowOff>100149</xdr:rowOff>
    </xdr:to>
    <xdr:cxnSp macro="">
      <xdr:nvCxnSpPr>
        <xdr:cNvPr id="701" name="直線コネクタ 700">
          <a:extLst>
            <a:ext uri="{FF2B5EF4-FFF2-40B4-BE49-F238E27FC236}">
              <a16:creationId xmlns:a16="http://schemas.microsoft.com/office/drawing/2014/main" id="{5306CA60-4E2D-48D4-A04B-D0CFC092B224}"/>
            </a:ext>
          </a:extLst>
        </xdr:cNvPr>
        <xdr:cNvCxnSpPr/>
      </xdr:nvCxnSpPr>
      <xdr:spPr>
        <a:xfrm>
          <a:off x="15481300" y="14312537"/>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86905</xdr:rowOff>
    </xdr:from>
    <xdr:to>
      <xdr:col>76</xdr:col>
      <xdr:colOff>165100</xdr:colOff>
      <xdr:row>84</xdr:row>
      <xdr:rowOff>17055</xdr:rowOff>
    </xdr:to>
    <xdr:sp macro="" textlink="">
      <xdr:nvSpPr>
        <xdr:cNvPr id="702" name="楕円 701">
          <a:extLst>
            <a:ext uri="{FF2B5EF4-FFF2-40B4-BE49-F238E27FC236}">
              <a16:creationId xmlns:a16="http://schemas.microsoft.com/office/drawing/2014/main" id="{D901769B-6FB7-45CC-A23C-F468A548A76E}"/>
            </a:ext>
          </a:extLst>
        </xdr:cNvPr>
        <xdr:cNvSpPr/>
      </xdr:nvSpPr>
      <xdr:spPr>
        <a:xfrm>
          <a:off x="14541500" y="1431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82187</xdr:rowOff>
    </xdr:from>
    <xdr:to>
      <xdr:col>81</xdr:col>
      <xdr:colOff>50800</xdr:colOff>
      <xdr:row>83</xdr:row>
      <xdr:rowOff>137705</xdr:rowOff>
    </xdr:to>
    <xdr:cxnSp macro="">
      <xdr:nvCxnSpPr>
        <xdr:cNvPr id="703" name="直線コネクタ 702">
          <a:extLst>
            <a:ext uri="{FF2B5EF4-FFF2-40B4-BE49-F238E27FC236}">
              <a16:creationId xmlns:a16="http://schemas.microsoft.com/office/drawing/2014/main" id="{DCACB3CA-3FB4-48CD-8522-43DA6F40F95C}"/>
            </a:ext>
          </a:extLst>
        </xdr:cNvPr>
        <xdr:cNvCxnSpPr/>
      </xdr:nvCxnSpPr>
      <xdr:spPr>
        <a:xfrm flipV="1">
          <a:off x="14592300" y="14312537"/>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144055</xdr:rowOff>
    </xdr:from>
    <xdr:to>
      <xdr:col>72</xdr:col>
      <xdr:colOff>38100</xdr:colOff>
      <xdr:row>84</xdr:row>
      <xdr:rowOff>74205</xdr:rowOff>
    </xdr:to>
    <xdr:sp macro="" textlink="">
      <xdr:nvSpPr>
        <xdr:cNvPr id="704" name="楕円 703">
          <a:extLst>
            <a:ext uri="{FF2B5EF4-FFF2-40B4-BE49-F238E27FC236}">
              <a16:creationId xmlns:a16="http://schemas.microsoft.com/office/drawing/2014/main" id="{F50A2F1D-2831-4AFB-96CC-5D2D0008D724}"/>
            </a:ext>
          </a:extLst>
        </xdr:cNvPr>
        <xdr:cNvSpPr/>
      </xdr:nvSpPr>
      <xdr:spPr>
        <a:xfrm>
          <a:off x="13652500" y="1437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137705</xdr:rowOff>
    </xdr:from>
    <xdr:to>
      <xdr:col>76</xdr:col>
      <xdr:colOff>114300</xdr:colOff>
      <xdr:row>84</xdr:row>
      <xdr:rowOff>23405</xdr:rowOff>
    </xdr:to>
    <xdr:cxnSp macro="">
      <xdr:nvCxnSpPr>
        <xdr:cNvPr id="705" name="直線コネクタ 704">
          <a:extLst>
            <a:ext uri="{FF2B5EF4-FFF2-40B4-BE49-F238E27FC236}">
              <a16:creationId xmlns:a16="http://schemas.microsoft.com/office/drawing/2014/main" id="{DE207848-6F9F-40D2-8908-738A5F5E1DBD}"/>
            </a:ext>
          </a:extLst>
        </xdr:cNvPr>
        <xdr:cNvCxnSpPr/>
      </xdr:nvCxnSpPr>
      <xdr:spPr>
        <a:xfrm flipV="1">
          <a:off x="13703300" y="1436805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71138</xdr:rowOff>
    </xdr:from>
    <xdr:ext cx="405111" cy="259045"/>
    <xdr:sp macro="" textlink="">
      <xdr:nvSpPr>
        <xdr:cNvPr id="706" name="n_1aveValue【消防施設】&#10;有形固定資産減価償却率">
          <a:extLst>
            <a:ext uri="{FF2B5EF4-FFF2-40B4-BE49-F238E27FC236}">
              <a16:creationId xmlns:a16="http://schemas.microsoft.com/office/drawing/2014/main" id="{59698DEA-CCC6-401C-9459-CAEFB0D3D678}"/>
            </a:ext>
          </a:extLst>
        </xdr:cNvPr>
        <xdr:cNvSpPr txBox="1"/>
      </xdr:nvSpPr>
      <xdr:spPr>
        <a:xfrm>
          <a:off x="15266044" y="1378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128288</xdr:rowOff>
    </xdr:from>
    <xdr:ext cx="405111" cy="259045"/>
    <xdr:sp macro="" textlink="">
      <xdr:nvSpPr>
        <xdr:cNvPr id="707" name="n_2aveValue【消防施設】&#10;有形固定資産減価償却率">
          <a:extLst>
            <a:ext uri="{FF2B5EF4-FFF2-40B4-BE49-F238E27FC236}">
              <a16:creationId xmlns:a16="http://schemas.microsoft.com/office/drawing/2014/main" id="{15E009BD-6E33-400D-97AD-5A2096D10EB2}"/>
            </a:ext>
          </a:extLst>
        </xdr:cNvPr>
        <xdr:cNvSpPr txBox="1"/>
      </xdr:nvSpPr>
      <xdr:spPr>
        <a:xfrm>
          <a:off x="143897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61340</xdr:rowOff>
    </xdr:from>
    <xdr:ext cx="405111" cy="259045"/>
    <xdr:sp macro="" textlink="">
      <xdr:nvSpPr>
        <xdr:cNvPr id="708" name="n_3aveValue【消防施設】&#10;有形固定資産減価償却率">
          <a:extLst>
            <a:ext uri="{FF2B5EF4-FFF2-40B4-BE49-F238E27FC236}">
              <a16:creationId xmlns:a16="http://schemas.microsoft.com/office/drawing/2014/main" id="{DC124EC1-A9FE-4FCA-BA6F-E235AD53ABE1}"/>
            </a:ext>
          </a:extLst>
        </xdr:cNvPr>
        <xdr:cNvSpPr txBox="1"/>
      </xdr:nvSpPr>
      <xdr:spPr>
        <a:xfrm>
          <a:off x="13500744" y="1377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124114</xdr:rowOff>
    </xdr:from>
    <xdr:ext cx="405111" cy="259045"/>
    <xdr:sp macro="" textlink="">
      <xdr:nvSpPr>
        <xdr:cNvPr id="709" name="n_1mainValue【消防施設】&#10;有形固定資産減価償却率">
          <a:extLst>
            <a:ext uri="{FF2B5EF4-FFF2-40B4-BE49-F238E27FC236}">
              <a16:creationId xmlns:a16="http://schemas.microsoft.com/office/drawing/2014/main" id="{EA0C850F-0086-4D56-A495-43C410141DFF}"/>
            </a:ext>
          </a:extLst>
        </xdr:cNvPr>
        <xdr:cNvSpPr txBox="1"/>
      </xdr:nvSpPr>
      <xdr:spPr>
        <a:xfrm>
          <a:off x="15266044" y="1435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8182</xdr:rowOff>
    </xdr:from>
    <xdr:ext cx="405111" cy="259045"/>
    <xdr:sp macro="" textlink="">
      <xdr:nvSpPr>
        <xdr:cNvPr id="710" name="n_2mainValue【消防施設】&#10;有形固定資産減価償却率">
          <a:extLst>
            <a:ext uri="{FF2B5EF4-FFF2-40B4-BE49-F238E27FC236}">
              <a16:creationId xmlns:a16="http://schemas.microsoft.com/office/drawing/2014/main" id="{DB84506E-A007-4FB8-A850-42B5D009B53D}"/>
            </a:ext>
          </a:extLst>
        </xdr:cNvPr>
        <xdr:cNvSpPr txBox="1"/>
      </xdr:nvSpPr>
      <xdr:spPr>
        <a:xfrm>
          <a:off x="14389744" y="1440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65332</xdr:rowOff>
    </xdr:from>
    <xdr:ext cx="405111" cy="259045"/>
    <xdr:sp macro="" textlink="">
      <xdr:nvSpPr>
        <xdr:cNvPr id="711" name="n_3mainValue【消防施設】&#10;有形固定資産減価償却率">
          <a:extLst>
            <a:ext uri="{FF2B5EF4-FFF2-40B4-BE49-F238E27FC236}">
              <a16:creationId xmlns:a16="http://schemas.microsoft.com/office/drawing/2014/main" id="{4B83086D-525E-4474-B332-40E68091B452}"/>
            </a:ext>
          </a:extLst>
        </xdr:cNvPr>
        <xdr:cNvSpPr txBox="1"/>
      </xdr:nvSpPr>
      <xdr:spPr>
        <a:xfrm>
          <a:off x="13500744" y="1446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12" name="正方形/長方形 711">
          <a:extLst>
            <a:ext uri="{FF2B5EF4-FFF2-40B4-BE49-F238E27FC236}">
              <a16:creationId xmlns:a16="http://schemas.microsoft.com/office/drawing/2014/main" id="{5D00FC3A-44C5-4456-8F7A-08E5CE786143}"/>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13" name="正方形/長方形 712">
          <a:extLst>
            <a:ext uri="{FF2B5EF4-FFF2-40B4-BE49-F238E27FC236}">
              <a16:creationId xmlns:a16="http://schemas.microsoft.com/office/drawing/2014/main" id="{1612E5AC-56BB-4E4B-A2C9-20657EED782F}"/>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14" name="正方形/長方形 713">
          <a:extLst>
            <a:ext uri="{FF2B5EF4-FFF2-40B4-BE49-F238E27FC236}">
              <a16:creationId xmlns:a16="http://schemas.microsoft.com/office/drawing/2014/main" id="{72F14F74-C32F-4033-84E2-D0486B738C0B}"/>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15" name="正方形/長方形 714">
          <a:extLst>
            <a:ext uri="{FF2B5EF4-FFF2-40B4-BE49-F238E27FC236}">
              <a16:creationId xmlns:a16="http://schemas.microsoft.com/office/drawing/2014/main" id="{AB400B58-B39E-41B2-92B7-EDFC1377D2E5}"/>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16" name="正方形/長方形 715">
          <a:extLst>
            <a:ext uri="{FF2B5EF4-FFF2-40B4-BE49-F238E27FC236}">
              <a16:creationId xmlns:a16="http://schemas.microsoft.com/office/drawing/2014/main" id="{314DD69D-E9F7-4E53-8B11-9804242D829C}"/>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17" name="正方形/長方形 716">
          <a:extLst>
            <a:ext uri="{FF2B5EF4-FFF2-40B4-BE49-F238E27FC236}">
              <a16:creationId xmlns:a16="http://schemas.microsoft.com/office/drawing/2014/main" id="{4CBAA050-1AD1-41F4-9ADF-739BFE25DBCF}"/>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18" name="正方形/長方形 717">
          <a:extLst>
            <a:ext uri="{FF2B5EF4-FFF2-40B4-BE49-F238E27FC236}">
              <a16:creationId xmlns:a16="http://schemas.microsoft.com/office/drawing/2014/main" id="{74AFBC27-7608-4AB4-800F-77B6BE7B873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19" name="正方形/長方形 718">
          <a:extLst>
            <a:ext uri="{FF2B5EF4-FFF2-40B4-BE49-F238E27FC236}">
              <a16:creationId xmlns:a16="http://schemas.microsoft.com/office/drawing/2014/main" id="{AC43EC35-592C-4573-B325-3C6058FD51AD}"/>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20" name="テキスト ボックス 719">
          <a:extLst>
            <a:ext uri="{FF2B5EF4-FFF2-40B4-BE49-F238E27FC236}">
              <a16:creationId xmlns:a16="http://schemas.microsoft.com/office/drawing/2014/main" id="{04CFC303-063A-4D2F-B48C-183606874A76}"/>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21" name="直線コネクタ 720">
          <a:extLst>
            <a:ext uri="{FF2B5EF4-FFF2-40B4-BE49-F238E27FC236}">
              <a16:creationId xmlns:a16="http://schemas.microsoft.com/office/drawing/2014/main" id="{B6C9B6EC-A880-4DE5-83AE-1F29DAC1D25E}"/>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22" name="直線コネクタ 721">
          <a:extLst>
            <a:ext uri="{FF2B5EF4-FFF2-40B4-BE49-F238E27FC236}">
              <a16:creationId xmlns:a16="http://schemas.microsoft.com/office/drawing/2014/main" id="{6B8874E6-D54E-4D86-9F34-C828B0E1FAB5}"/>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23" name="テキスト ボックス 722">
          <a:extLst>
            <a:ext uri="{FF2B5EF4-FFF2-40B4-BE49-F238E27FC236}">
              <a16:creationId xmlns:a16="http://schemas.microsoft.com/office/drawing/2014/main" id="{CFED569C-A3BE-41B8-A289-0DC5A206EC7E}"/>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24" name="直線コネクタ 723">
          <a:extLst>
            <a:ext uri="{FF2B5EF4-FFF2-40B4-BE49-F238E27FC236}">
              <a16:creationId xmlns:a16="http://schemas.microsoft.com/office/drawing/2014/main" id="{380D933C-2B75-4715-A2CB-8AFAAFDD24CD}"/>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25" name="テキスト ボックス 724">
          <a:extLst>
            <a:ext uri="{FF2B5EF4-FFF2-40B4-BE49-F238E27FC236}">
              <a16:creationId xmlns:a16="http://schemas.microsoft.com/office/drawing/2014/main" id="{A47795C7-A497-43CE-A926-3A9D3184A9E2}"/>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26" name="直線コネクタ 725">
          <a:extLst>
            <a:ext uri="{FF2B5EF4-FFF2-40B4-BE49-F238E27FC236}">
              <a16:creationId xmlns:a16="http://schemas.microsoft.com/office/drawing/2014/main" id="{F28238E5-6DC3-42CF-A168-50180F873558}"/>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27" name="テキスト ボックス 726">
          <a:extLst>
            <a:ext uri="{FF2B5EF4-FFF2-40B4-BE49-F238E27FC236}">
              <a16:creationId xmlns:a16="http://schemas.microsoft.com/office/drawing/2014/main" id="{45B7ABAC-C000-4F9F-881A-500F0C6136F9}"/>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28" name="直線コネクタ 727">
          <a:extLst>
            <a:ext uri="{FF2B5EF4-FFF2-40B4-BE49-F238E27FC236}">
              <a16:creationId xmlns:a16="http://schemas.microsoft.com/office/drawing/2014/main" id="{A52F51F2-72E1-4B66-B5FD-4402A42EF414}"/>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29" name="テキスト ボックス 728">
          <a:extLst>
            <a:ext uri="{FF2B5EF4-FFF2-40B4-BE49-F238E27FC236}">
              <a16:creationId xmlns:a16="http://schemas.microsoft.com/office/drawing/2014/main" id="{06C657B1-626F-4136-BEA6-3A0703842297}"/>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30" name="直線コネクタ 729">
          <a:extLst>
            <a:ext uri="{FF2B5EF4-FFF2-40B4-BE49-F238E27FC236}">
              <a16:creationId xmlns:a16="http://schemas.microsoft.com/office/drawing/2014/main" id="{33B1CD91-792D-4B8E-BC03-CFD020317FCC}"/>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31" name="テキスト ボックス 730">
          <a:extLst>
            <a:ext uri="{FF2B5EF4-FFF2-40B4-BE49-F238E27FC236}">
              <a16:creationId xmlns:a16="http://schemas.microsoft.com/office/drawing/2014/main" id="{322199D4-AF62-4CE8-ABB2-ED3F9C9B5AD1}"/>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32" name="【消防施設】&#10;一人当たり面積グラフ枠">
          <a:extLst>
            <a:ext uri="{FF2B5EF4-FFF2-40B4-BE49-F238E27FC236}">
              <a16:creationId xmlns:a16="http://schemas.microsoft.com/office/drawing/2014/main" id="{89700747-E809-4B0F-B2D1-9C747308CC27}"/>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136398</xdr:rowOff>
    </xdr:from>
    <xdr:to>
      <xdr:col>116</xdr:col>
      <xdr:colOff>62864</xdr:colOff>
      <xdr:row>86</xdr:row>
      <xdr:rowOff>30784</xdr:rowOff>
    </xdr:to>
    <xdr:cxnSp macro="">
      <xdr:nvCxnSpPr>
        <xdr:cNvPr id="733" name="直線コネクタ 732">
          <a:extLst>
            <a:ext uri="{FF2B5EF4-FFF2-40B4-BE49-F238E27FC236}">
              <a16:creationId xmlns:a16="http://schemas.microsoft.com/office/drawing/2014/main" id="{53728B71-A1C2-4630-B313-A90A15E1C4ED}"/>
            </a:ext>
          </a:extLst>
        </xdr:cNvPr>
        <xdr:cNvCxnSpPr/>
      </xdr:nvCxnSpPr>
      <xdr:spPr>
        <a:xfrm flipV="1">
          <a:off x="22160864" y="13338048"/>
          <a:ext cx="0" cy="1437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34611</xdr:rowOff>
    </xdr:from>
    <xdr:ext cx="469744" cy="259045"/>
    <xdr:sp macro="" textlink="">
      <xdr:nvSpPr>
        <xdr:cNvPr id="734" name="【消防施設】&#10;一人当たり面積最小値テキスト">
          <a:extLst>
            <a:ext uri="{FF2B5EF4-FFF2-40B4-BE49-F238E27FC236}">
              <a16:creationId xmlns:a16="http://schemas.microsoft.com/office/drawing/2014/main" id="{8AD6C02D-8AFF-4EB6-9064-A12294558775}"/>
            </a:ext>
          </a:extLst>
        </xdr:cNvPr>
        <xdr:cNvSpPr txBox="1"/>
      </xdr:nvSpPr>
      <xdr:spPr>
        <a:xfrm>
          <a:off x="22199600" y="14779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30784</xdr:rowOff>
    </xdr:from>
    <xdr:to>
      <xdr:col>116</xdr:col>
      <xdr:colOff>152400</xdr:colOff>
      <xdr:row>86</xdr:row>
      <xdr:rowOff>30784</xdr:rowOff>
    </xdr:to>
    <xdr:cxnSp macro="">
      <xdr:nvCxnSpPr>
        <xdr:cNvPr id="735" name="直線コネクタ 734">
          <a:extLst>
            <a:ext uri="{FF2B5EF4-FFF2-40B4-BE49-F238E27FC236}">
              <a16:creationId xmlns:a16="http://schemas.microsoft.com/office/drawing/2014/main" id="{9FBB9254-375F-4FDF-9767-67121D8C31E6}"/>
            </a:ext>
          </a:extLst>
        </xdr:cNvPr>
        <xdr:cNvCxnSpPr/>
      </xdr:nvCxnSpPr>
      <xdr:spPr>
        <a:xfrm>
          <a:off x="22072600" y="14775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83075</xdr:rowOff>
    </xdr:from>
    <xdr:ext cx="469744" cy="259045"/>
    <xdr:sp macro="" textlink="">
      <xdr:nvSpPr>
        <xdr:cNvPr id="736" name="【消防施設】&#10;一人当たり面積最大値テキスト">
          <a:extLst>
            <a:ext uri="{FF2B5EF4-FFF2-40B4-BE49-F238E27FC236}">
              <a16:creationId xmlns:a16="http://schemas.microsoft.com/office/drawing/2014/main" id="{1F4341CC-C5F4-4A59-B10D-25FE7F368E7A}"/>
            </a:ext>
          </a:extLst>
        </xdr:cNvPr>
        <xdr:cNvSpPr txBox="1"/>
      </xdr:nvSpPr>
      <xdr:spPr>
        <a:xfrm>
          <a:off x="22199600" y="13113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136398</xdr:rowOff>
    </xdr:from>
    <xdr:to>
      <xdr:col>116</xdr:col>
      <xdr:colOff>152400</xdr:colOff>
      <xdr:row>77</xdr:row>
      <xdr:rowOff>136398</xdr:rowOff>
    </xdr:to>
    <xdr:cxnSp macro="">
      <xdr:nvCxnSpPr>
        <xdr:cNvPr id="737" name="直線コネクタ 736">
          <a:extLst>
            <a:ext uri="{FF2B5EF4-FFF2-40B4-BE49-F238E27FC236}">
              <a16:creationId xmlns:a16="http://schemas.microsoft.com/office/drawing/2014/main" id="{83118EF8-DDD7-4779-9D3B-9152F9E4B73D}"/>
            </a:ext>
          </a:extLst>
        </xdr:cNvPr>
        <xdr:cNvCxnSpPr/>
      </xdr:nvCxnSpPr>
      <xdr:spPr>
        <a:xfrm>
          <a:off x="22072600" y="13338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6418</xdr:rowOff>
    </xdr:from>
    <xdr:ext cx="469744" cy="259045"/>
    <xdr:sp macro="" textlink="">
      <xdr:nvSpPr>
        <xdr:cNvPr id="738" name="【消防施設】&#10;一人当たり面積平均値テキスト">
          <a:extLst>
            <a:ext uri="{FF2B5EF4-FFF2-40B4-BE49-F238E27FC236}">
              <a16:creationId xmlns:a16="http://schemas.microsoft.com/office/drawing/2014/main" id="{993214FC-BAD0-4C9F-AD89-FB58B870E5C7}"/>
            </a:ext>
          </a:extLst>
        </xdr:cNvPr>
        <xdr:cNvSpPr txBox="1"/>
      </xdr:nvSpPr>
      <xdr:spPr>
        <a:xfrm>
          <a:off x="22199600" y="14579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27991</xdr:rowOff>
    </xdr:from>
    <xdr:to>
      <xdr:col>116</xdr:col>
      <xdr:colOff>114300</xdr:colOff>
      <xdr:row>85</xdr:row>
      <xdr:rowOff>129591</xdr:rowOff>
    </xdr:to>
    <xdr:sp macro="" textlink="">
      <xdr:nvSpPr>
        <xdr:cNvPr id="739" name="フローチャート: 判断 738">
          <a:extLst>
            <a:ext uri="{FF2B5EF4-FFF2-40B4-BE49-F238E27FC236}">
              <a16:creationId xmlns:a16="http://schemas.microsoft.com/office/drawing/2014/main" id="{71E39B01-3D39-4288-8F55-A5979E34A51C}"/>
            </a:ext>
          </a:extLst>
        </xdr:cNvPr>
        <xdr:cNvSpPr/>
      </xdr:nvSpPr>
      <xdr:spPr>
        <a:xfrm>
          <a:off x="22110700" y="1460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35306</xdr:rowOff>
    </xdr:from>
    <xdr:to>
      <xdr:col>112</xdr:col>
      <xdr:colOff>38100</xdr:colOff>
      <xdr:row>85</xdr:row>
      <xdr:rowOff>136906</xdr:rowOff>
    </xdr:to>
    <xdr:sp macro="" textlink="">
      <xdr:nvSpPr>
        <xdr:cNvPr id="740" name="フローチャート: 判断 739">
          <a:extLst>
            <a:ext uri="{FF2B5EF4-FFF2-40B4-BE49-F238E27FC236}">
              <a16:creationId xmlns:a16="http://schemas.microsoft.com/office/drawing/2014/main" id="{65D9EACC-48D7-4382-968B-F7F23AF75D72}"/>
            </a:ext>
          </a:extLst>
        </xdr:cNvPr>
        <xdr:cNvSpPr/>
      </xdr:nvSpPr>
      <xdr:spPr>
        <a:xfrm>
          <a:off x="21272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36221</xdr:rowOff>
    </xdr:from>
    <xdr:to>
      <xdr:col>107</xdr:col>
      <xdr:colOff>101600</xdr:colOff>
      <xdr:row>85</xdr:row>
      <xdr:rowOff>137821</xdr:rowOff>
    </xdr:to>
    <xdr:sp macro="" textlink="">
      <xdr:nvSpPr>
        <xdr:cNvPr id="741" name="フローチャート: 判断 740">
          <a:extLst>
            <a:ext uri="{FF2B5EF4-FFF2-40B4-BE49-F238E27FC236}">
              <a16:creationId xmlns:a16="http://schemas.microsoft.com/office/drawing/2014/main" id="{7AF372AE-247F-45D0-8702-12C92E7CC0EF}"/>
            </a:ext>
          </a:extLst>
        </xdr:cNvPr>
        <xdr:cNvSpPr/>
      </xdr:nvSpPr>
      <xdr:spPr>
        <a:xfrm>
          <a:off x="20383500" y="14609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27991</xdr:rowOff>
    </xdr:from>
    <xdr:to>
      <xdr:col>102</xdr:col>
      <xdr:colOff>165100</xdr:colOff>
      <xdr:row>85</xdr:row>
      <xdr:rowOff>129591</xdr:rowOff>
    </xdr:to>
    <xdr:sp macro="" textlink="">
      <xdr:nvSpPr>
        <xdr:cNvPr id="742" name="フローチャート: 判断 741">
          <a:extLst>
            <a:ext uri="{FF2B5EF4-FFF2-40B4-BE49-F238E27FC236}">
              <a16:creationId xmlns:a16="http://schemas.microsoft.com/office/drawing/2014/main" id="{1C3D48F6-AB7B-41C8-A523-F173CE8AD389}"/>
            </a:ext>
          </a:extLst>
        </xdr:cNvPr>
        <xdr:cNvSpPr/>
      </xdr:nvSpPr>
      <xdr:spPr>
        <a:xfrm>
          <a:off x="19494500" y="1460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43" name="テキスト ボックス 742">
          <a:extLst>
            <a:ext uri="{FF2B5EF4-FFF2-40B4-BE49-F238E27FC236}">
              <a16:creationId xmlns:a16="http://schemas.microsoft.com/office/drawing/2014/main" id="{0E162829-7D37-4820-A0A8-AC8D105D81C6}"/>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44" name="テキスト ボックス 743">
          <a:extLst>
            <a:ext uri="{FF2B5EF4-FFF2-40B4-BE49-F238E27FC236}">
              <a16:creationId xmlns:a16="http://schemas.microsoft.com/office/drawing/2014/main" id="{B39922D0-4607-419E-8C19-058B0491032E}"/>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45" name="テキスト ボックス 744">
          <a:extLst>
            <a:ext uri="{FF2B5EF4-FFF2-40B4-BE49-F238E27FC236}">
              <a16:creationId xmlns:a16="http://schemas.microsoft.com/office/drawing/2014/main" id="{6E62880D-7FF5-4437-91EF-DBA4F6F82EE7}"/>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46" name="テキスト ボックス 745">
          <a:extLst>
            <a:ext uri="{FF2B5EF4-FFF2-40B4-BE49-F238E27FC236}">
              <a16:creationId xmlns:a16="http://schemas.microsoft.com/office/drawing/2014/main" id="{AD169663-21D0-4319-8EF7-6A958D744F2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47" name="テキスト ボックス 746">
          <a:extLst>
            <a:ext uri="{FF2B5EF4-FFF2-40B4-BE49-F238E27FC236}">
              <a16:creationId xmlns:a16="http://schemas.microsoft.com/office/drawing/2014/main" id="{9F84596D-A1EA-4BBE-8E88-63CAB1329BB8}"/>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27076</xdr:rowOff>
    </xdr:from>
    <xdr:to>
      <xdr:col>116</xdr:col>
      <xdr:colOff>114300</xdr:colOff>
      <xdr:row>85</xdr:row>
      <xdr:rowOff>128676</xdr:rowOff>
    </xdr:to>
    <xdr:sp macro="" textlink="">
      <xdr:nvSpPr>
        <xdr:cNvPr id="748" name="楕円 747">
          <a:extLst>
            <a:ext uri="{FF2B5EF4-FFF2-40B4-BE49-F238E27FC236}">
              <a16:creationId xmlns:a16="http://schemas.microsoft.com/office/drawing/2014/main" id="{7F6C610D-3A77-4D8F-8541-9E574AFB9361}"/>
            </a:ext>
          </a:extLst>
        </xdr:cNvPr>
        <xdr:cNvSpPr/>
      </xdr:nvSpPr>
      <xdr:spPr>
        <a:xfrm>
          <a:off x="22110700" y="1460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157903</xdr:rowOff>
    </xdr:from>
    <xdr:ext cx="469744" cy="259045"/>
    <xdr:sp macro="" textlink="">
      <xdr:nvSpPr>
        <xdr:cNvPr id="749" name="【消防施設】&#10;一人当たり面積該当値テキスト">
          <a:extLst>
            <a:ext uri="{FF2B5EF4-FFF2-40B4-BE49-F238E27FC236}">
              <a16:creationId xmlns:a16="http://schemas.microsoft.com/office/drawing/2014/main" id="{EC9F1AAB-8379-495A-8EA6-57F6ED29C7AF}"/>
            </a:ext>
          </a:extLst>
        </xdr:cNvPr>
        <xdr:cNvSpPr txBox="1"/>
      </xdr:nvSpPr>
      <xdr:spPr>
        <a:xfrm>
          <a:off x="22199600" y="14388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31648</xdr:rowOff>
    </xdr:from>
    <xdr:to>
      <xdr:col>112</xdr:col>
      <xdr:colOff>38100</xdr:colOff>
      <xdr:row>85</xdr:row>
      <xdr:rowOff>133248</xdr:rowOff>
    </xdr:to>
    <xdr:sp macro="" textlink="">
      <xdr:nvSpPr>
        <xdr:cNvPr id="750" name="楕円 749">
          <a:extLst>
            <a:ext uri="{FF2B5EF4-FFF2-40B4-BE49-F238E27FC236}">
              <a16:creationId xmlns:a16="http://schemas.microsoft.com/office/drawing/2014/main" id="{953FFB81-BF0E-4AFF-9B9C-FC739ED00DB2}"/>
            </a:ext>
          </a:extLst>
        </xdr:cNvPr>
        <xdr:cNvSpPr/>
      </xdr:nvSpPr>
      <xdr:spPr>
        <a:xfrm>
          <a:off x="21272500" y="14604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77876</xdr:rowOff>
    </xdr:from>
    <xdr:to>
      <xdr:col>116</xdr:col>
      <xdr:colOff>63500</xdr:colOff>
      <xdr:row>85</xdr:row>
      <xdr:rowOff>82448</xdr:rowOff>
    </xdr:to>
    <xdr:cxnSp macro="">
      <xdr:nvCxnSpPr>
        <xdr:cNvPr id="751" name="直線コネクタ 750">
          <a:extLst>
            <a:ext uri="{FF2B5EF4-FFF2-40B4-BE49-F238E27FC236}">
              <a16:creationId xmlns:a16="http://schemas.microsoft.com/office/drawing/2014/main" id="{B7326C32-08B4-4603-B660-42E2E48C69B7}"/>
            </a:ext>
          </a:extLst>
        </xdr:cNvPr>
        <xdr:cNvCxnSpPr/>
      </xdr:nvCxnSpPr>
      <xdr:spPr>
        <a:xfrm flipV="1">
          <a:off x="21323300" y="1465112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33477</xdr:rowOff>
    </xdr:from>
    <xdr:to>
      <xdr:col>107</xdr:col>
      <xdr:colOff>101600</xdr:colOff>
      <xdr:row>85</xdr:row>
      <xdr:rowOff>135077</xdr:rowOff>
    </xdr:to>
    <xdr:sp macro="" textlink="">
      <xdr:nvSpPr>
        <xdr:cNvPr id="752" name="楕円 751">
          <a:extLst>
            <a:ext uri="{FF2B5EF4-FFF2-40B4-BE49-F238E27FC236}">
              <a16:creationId xmlns:a16="http://schemas.microsoft.com/office/drawing/2014/main" id="{5C16BC65-2C1A-453A-9019-325E300DB7F4}"/>
            </a:ext>
          </a:extLst>
        </xdr:cNvPr>
        <xdr:cNvSpPr/>
      </xdr:nvSpPr>
      <xdr:spPr>
        <a:xfrm>
          <a:off x="20383500" y="14606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82448</xdr:rowOff>
    </xdr:from>
    <xdr:to>
      <xdr:col>111</xdr:col>
      <xdr:colOff>177800</xdr:colOff>
      <xdr:row>85</xdr:row>
      <xdr:rowOff>84277</xdr:rowOff>
    </xdr:to>
    <xdr:cxnSp macro="">
      <xdr:nvCxnSpPr>
        <xdr:cNvPr id="753" name="直線コネクタ 752">
          <a:extLst>
            <a:ext uri="{FF2B5EF4-FFF2-40B4-BE49-F238E27FC236}">
              <a16:creationId xmlns:a16="http://schemas.microsoft.com/office/drawing/2014/main" id="{AF31B54F-D98B-4FDB-B74E-8D24958C194E}"/>
            </a:ext>
          </a:extLst>
        </xdr:cNvPr>
        <xdr:cNvCxnSpPr/>
      </xdr:nvCxnSpPr>
      <xdr:spPr>
        <a:xfrm flipV="1">
          <a:off x="20434300" y="14655698"/>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35306</xdr:rowOff>
    </xdr:from>
    <xdr:to>
      <xdr:col>102</xdr:col>
      <xdr:colOff>165100</xdr:colOff>
      <xdr:row>85</xdr:row>
      <xdr:rowOff>136906</xdr:rowOff>
    </xdr:to>
    <xdr:sp macro="" textlink="">
      <xdr:nvSpPr>
        <xdr:cNvPr id="754" name="楕円 753">
          <a:extLst>
            <a:ext uri="{FF2B5EF4-FFF2-40B4-BE49-F238E27FC236}">
              <a16:creationId xmlns:a16="http://schemas.microsoft.com/office/drawing/2014/main" id="{7269048E-9106-4521-A6E2-FA054C4E1619}"/>
            </a:ext>
          </a:extLst>
        </xdr:cNvPr>
        <xdr:cNvSpPr/>
      </xdr:nvSpPr>
      <xdr:spPr>
        <a:xfrm>
          <a:off x="19494500" y="1460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84277</xdr:rowOff>
    </xdr:from>
    <xdr:to>
      <xdr:col>107</xdr:col>
      <xdr:colOff>50800</xdr:colOff>
      <xdr:row>85</xdr:row>
      <xdr:rowOff>86106</xdr:rowOff>
    </xdr:to>
    <xdr:cxnSp macro="">
      <xdr:nvCxnSpPr>
        <xdr:cNvPr id="755" name="直線コネクタ 754">
          <a:extLst>
            <a:ext uri="{FF2B5EF4-FFF2-40B4-BE49-F238E27FC236}">
              <a16:creationId xmlns:a16="http://schemas.microsoft.com/office/drawing/2014/main" id="{FDDDA1E9-D20A-4C9B-908A-08D88C86CD8E}"/>
            </a:ext>
          </a:extLst>
        </xdr:cNvPr>
        <xdr:cNvCxnSpPr/>
      </xdr:nvCxnSpPr>
      <xdr:spPr>
        <a:xfrm flipV="1">
          <a:off x="19545300" y="14657527"/>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128033</xdr:rowOff>
    </xdr:from>
    <xdr:ext cx="469744" cy="259045"/>
    <xdr:sp macro="" textlink="">
      <xdr:nvSpPr>
        <xdr:cNvPr id="756" name="n_1aveValue【消防施設】&#10;一人当たり面積">
          <a:extLst>
            <a:ext uri="{FF2B5EF4-FFF2-40B4-BE49-F238E27FC236}">
              <a16:creationId xmlns:a16="http://schemas.microsoft.com/office/drawing/2014/main" id="{41C2E3A5-230D-4390-A559-9D7D80E88625}"/>
            </a:ext>
          </a:extLst>
        </xdr:cNvPr>
        <xdr:cNvSpPr txBox="1"/>
      </xdr:nvSpPr>
      <xdr:spPr>
        <a:xfrm>
          <a:off x="21075727" y="1470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128948</xdr:rowOff>
    </xdr:from>
    <xdr:ext cx="469744" cy="259045"/>
    <xdr:sp macro="" textlink="">
      <xdr:nvSpPr>
        <xdr:cNvPr id="757" name="n_2aveValue【消防施設】&#10;一人当たり面積">
          <a:extLst>
            <a:ext uri="{FF2B5EF4-FFF2-40B4-BE49-F238E27FC236}">
              <a16:creationId xmlns:a16="http://schemas.microsoft.com/office/drawing/2014/main" id="{9DF26D47-AB34-435D-9DDC-4E5248F55ABF}"/>
            </a:ext>
          </a:extLst>
        </xdr:cNvPr>
        <xdr:cNvSpPr txBox="1"/>
      </xdr:nvSpPr>
      <xdr:spPr>
        <a:xfrm>
          <a:off x="20199427" y="1470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146118</xdr:rowOff>
    </xdr:from>
    <xdr:ext cx="469744" cy="259045"/>
    <xdr:sp macro="" textlink="">
      <xdr:nvSpPr>
        <xdr:cNvPr id="758" name="n_3aveValue【消防施設】&#10;一人当たり面積">
          <a:extLst>
            <a:ext uri="{FF2B5EF4-FFF2-40B4-BE49-F238E27FC236}">
              <a16:creationId xmlns:a16="http://schemas.microsoft.com/office/drawing/2014/main" id="{C2201A68-013C-4E54-AA54-085249DEB8A8}"/>
            </a:ext>
          </a:extLst>
        </xdr:cNvPr>
        <xdr:cNvSpPr txBox="1"/>
      </xdr:nvSpPr>
      <xdr:spPr>
        <a:xfrm>
          <a:off x="19310427" y="14376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149775</xdr:rowOff>
    </xdr:from>
    <xdr:ext cx="469744" cy="259045"/>
    <xdr:sp macro="" textlink="">
      <xdr:nvSpPr>
        <xdr:cNvPr id="759" name="n_1mainValue【消防施設】&#10;一人当たり面積">
          <a:extLst>
            <a:ext uri="{FF2B5EF4-FFF2-40B4-BE49-F238E27FC236}">
              <a16:creationId xmlns:a16="http://schemas.microsoft.com/office/drawing/2014/main" id="{2030A72A-EF62-48F8-A62D-7D1E7F7C5791}"/>
            </a:ext>
          </a:extLst>
        </xdr:cNvPr>
        <xdr:cNvSpPr txBox="1"/>
      </xdr:nvSpPr>
      <xdr:spPr>
        <a:xfrm>
          <a:off x="21075727" y="14380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151604</xdr:rowOff>
    </xdr:from>
    <xdr:ext cx="469744" cy="259045"/>
    <xdr:sp macro="" textlink="">
      <xdr:nvSpPr>
        <xdr:cNvPr id="760" name="n_2mainValue【消防施設】&#10;一人当たり面積">
          <a:extLst>
            <a:ext uri="{FF2B5EF4-FFF2-40B4-BE49-F238E27FC236}">
              <a16:creationId xmlns:a16="http://schemas.microsoft.com/office/drawing/2014/main" id="{B70AFC09-E07C-4DDC-9DC0-058902701101}"/>
            </a:ext>
          </a:extLst>
        </xdr:cNvPr>
        <xdr:cNvSpPr txBox="1"/>
      </xdr:nvSpPr>
      <xdr:spPr>
        <a:xfrm>
          <a:off x="20199427" y="14381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128033</xdr:rowOff>
    </xdr:from>
    <xdr:ext cx="469744" cy="259045"/>
    <xdr:sp macro="" textlink="">
      <xdr:nvSpPr>
        <xdr:cNvPr id="761" name="n_3mainValue【消防施設】&#10;一人当たり面積">
          <a:extLst>
            <a:ext uri="{FF2B5EF4-FFF2-40B4-BE49-F238E27FC236}">
              <a16:creationId xmlns:a16="http://schemas.microsoft.com/office/drawing/2014/main" id="{D1DCCD62-93AD-4ED3-AA56-FD273761A826}"/>
            </a:ext>
          </a:extLst>
        </xdr:cNvPr>
        <xdr:cNvSpPr txBox="1"/>
      </xdr:nvSpPr>
      <xdr:spPr>
        <a:xfrm>
          <a:off x="19310427" y="1470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62" name="正方形/長方形 761">
          <a:extLst>
            <a:ext uri="{FF2B5EF4-FFF2-40B4-BE49-F238E27FC236}">
              <a16:creationId xmlns:a16="http://schemas.microsoft.com/office/drawing/2014/main" id="{2DE132C6-1023-47AE-9C94-F78F886A65DA}"/>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63" name="正方形/長方形 762">
          <a:extLst>
            <a:ext uri="{FF2B5EF4-FFF2-40B4-BE49-F238E27FC236}">
              <a16:creationId xmlns:a16="http://schemas.microsoft.com/office/drawing/2014/main" id="{D2C4682E-0AD2-4838-9FAC-707E6A004591}"/>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64" name="正方形/長方形 763">
          <a:extLst>
            <a:ext uri="{FF2B5EF4-FFF2-40B4-BE49-F238E27FC236}">
              <a16:creationId xmlns:a16="http://schemas.microsoft.com/office/drawing/2014/main" id="{B31819A0-6747-4010-9B67-3F304226B8D2}"/>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65" name="正方形/長方形 764">
          <a:extLst>
            <a:ext uri="{FF2B5EF4-FFF2-40B4-BE49-F238E27FC236}">
              <a16:creationId xmlns:a16="http://schemas.microsoft.com/office/drawing/2014/main" id="{40096908-9C85-484F-BB49-8A1F4BE57971}"/>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66" name="正方形/長方形 765">
          <a:extLst>
            <a:ext uri="{FF2B5EF4-FFF2-40B4-BE49-F238E27FC236}">
              <a16:creationId xmlns:a16="http://schemas.microsoft.com/office/drawing/2014/main" id="{FE80B5C4-72C5-4D36-90B9-91517BDCBFAB}"/>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67" name="正方形/長方形 766">
          <a:extLst>
            <a:ext uri="{FF2B5EF4-FFF2-40B4-BE49-F238E27FC236}">
              <a16:creationId xmlns:a16="http://schemas.microsoft.com/office/drawing/2014/main" id="{29A695F4-A332-43A1-B2E0-6D4A76D81CB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68" name="正方形/長方形 767">
          <a:extLst>
            <a:ext uri="{FF2B5EF4-FFF2-40B4-BE49-F238E27FC236}">
              <a16:creationId xmlns:a16="http://schemas.microsoft.com/office/drawing/2014/main" id="{F7FFD6C5-D9CD-4A92-AB1B-0C02A1B984B1}"/>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9" name="正方形/長方形 768">
          <a:extLst>
            <a:ext uri="{FF2B5EF4-FFF2-40B4-BE49-F238E27FC236}">
              <a16:creationId xmlns:a16="http://schemas.microsoft.com/office/drawing/2014/main" id="{21B1E792-678D-44E8-954C-6EBF42B50628}"/>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70" name="テキスト ボックス 769">
          <a:extLst>
            <a:ext uri="{FF2B5EF4-FFF2-40B4-BE49-F238E27FC236}">
              <a16:creationId xmlns:a16="http://schemas.microsoft.com/office/drawing/2014/main" id="{09B679A9-D6DE-46AC-8195-CEC32DD0666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71" name="直線コネクタ 770">
          <a:extLst>
            <a:ext uri="{FF2B5EF4-FFF2-40B4-BE49-F238E27FC236}">
              <a16:creationId xmlns:a16="http://schemas.microsoft.com/office/drawing/2014/main" id="{C91D0E90-5CCC-4D4F-9AB4-BD68FCDE47E9}"/>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772" name="直線コネクタ 771">
          <a:extLst>
            <a:ext uri="{FF2B5EF4-FFF2-40B4-BE49-F238E27FC236}">
              <a16:creationId xmlns:a16="http://schemas.microsoft.com/office/drawing/2014/main" id="{593E3003-837B-40CF-B6A1-4F65C76CEA97}"/>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773" name="テキスト ボックス 772">
          <a:extLst>
            <a:ext uri="{FF2B5EF4-FFF2-40B4-BE49-F238E27FC236}">
              <a16:creationId xmlns:a16="http://schemas.microsoft.com/office/drawing/2014/main" id="{5B22DE4A-5CCD-411C-9A6E-1899182FD808}"/>
            </a:ext>
          </a:extLst>
        </xdr:cNvPr>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74" name="直線コネクタ 773">
          <a:extLst>
            <a:ext uri="{FF2B5EF4-FFF2-40B4-BE49-F238E27FC236}">
              <a16:creationId xmlns:a16="http://schemas.microsoft.com/office/drawing/2014/main" id="{F1DCC64F-4FD9-43AD-9A0E-A8E0CBEC2B13}"/>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75" name="テキスト ボックス 774">
          <a:extLst>
            <a:ext uri="{FF2B5EF4-FFF2-40B4-BE49-F238E27FC236}">
              <a16:creationId xmlns:a16="http://schemas.microsoft.com/office/drawing/2014/main" id="{867B7285-C696-4FD6-9426-38C26D2C82FB}"/>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76" name="直線コネクタ 775">
          <a:extLst>
            <a:ext uri="{FF2B5EF4-FFF2-40B4-BE49-F238E27FC236}">
              <a16:creationId xmlns:a16="http://schemas.microsoft.com/office/drawing/2014/main" id="{1AA8F956-A093-47A7-9A72-8AB7FF27ACE3}"/>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77" name="テキスト ボックス 776">
          <a:extLst>
            <a:ext uri="{FF2B5EF4-FFF2-40B4-BE49-F238E27FC236}">
              <a16:creationId xmlns:a16="http://schemas.microsoft.com/office/drawing/2014/main" id="{7E889A0F-A897-41A3-8650-33CACC4E02BE}"/>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78" name="直線コネクタ 777">
          <a:extLst>
            <a:ext uri="{FF2B5EF4-FFF2-40B4-BE49-F238E27FC236}">
              <a16:creationId xmlns:a16="http://schemas.microsoft.com/office/drawing/2014/main" id="{03A67ABE-075D-4CEB-AF83-0315FB1C4C43}"/>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79" name="テキスト ボックス 778">
          <a:extLst>
            <a:ext uri="{FF2B5EF4-FFF2-40B4-BE49-F238E27FC236}">
              <a16:creationId xmlns:a16="http://schemas.microsoft.com/office/drawing/2014/main" id="{B4CB1C95-1C61-4202-9CBD-0F975E1269CD}"/>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80" name="直線コネクタ 779">
          <a:extLst>
            <a:ext uri="{FF2B5EF4-FFF2-40B4-BE49-F238E27FC236}">
              <a16:creationId xmlns:a16="http://schemas.microsoft.com/office/drawing/2014/main" id="{77EDB61F-F8E0-4FEE-86D5-AE124BA18C74}"/>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81" name="テキスト ボックス 780">
          <a:extLst>
            <a:ext uri="{FF2B5EF4-FFF2-40B4-BE49-F238E27FC236}">
              <a16:creationId xmlns:a16="http://schemas.microsoft.com/office/drawing/2014/main" id="{4D732AE2-405A-4906-8220-DFEA055BC768}"/>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82" name="直線コネクタ 781">
          <a:extLst>
            <a:ext uri="{FF2B5EF4-FFF2-40B4-BE49-F238E27FC236}">
              <a16:creationId xmlns:a16="http://schemas.microsoft.com/office/drawing/2014/main" id="{4CC1A49E-9A4A-44B5-B5B4-45287DF8EDFF}"/>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83" name="テキスト ボックス 782">
          <a:extLst>
            <a:ext uri="{FF2B5EF4-FFF2-40B4-BE49-F238E27FC236}">
              <a16:creationId xmlns:a16="http://schemas.microsoft.com/office/drawing/2014/main" id="{B02BF152-2F46-49F2-8B58-8BCB39455F27}"/>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84" name="【庁舎】&#10;有形固定資産減価償却率グラフ枠">
          <a:extLst>
            <a:ext uri="{FF2B5EF4-FFF2-40B4-BE49-F238E27FC236}">
              <a16:creationId xmlns:a16="http://schemas.microsoft.com/office/drawing/2014/main" id="{8ACC26C9-EF2D-4C29-B8CF-F062CA117CF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82550</xdr:rowOff>
    </xdr:from>
    <xdr:to>
      <xdr:col>85</xdr:col>
      <xdr:colOff>126364</xdr:colOff>
      <xdr:row>108</xdr:row>
      <xdr:rowOff>152400</xdr:rowOff>
    </xdr:to>
    <xdr:cxnSp macro="">
      <xdr:nvCxnSpPr>
        <xdr:cNvPr id="785" name="直線コネクタ 784">
          <a:extLst>
            <a:ext uri="{FF2B5EF4-FFF2-40B4-BE49-F238E27FC236}">
              <a16:creationId xmlns:a16="http://schemas.microsoft.com/office/drawing/2014/main" id="{C514B939-3530-4DF9-AC87-1F85A65020BE}"/>
            </a:ext>
          </a:extLst>
        </xdr:cNvPr>
        <xdr:cNvCxnSpPr/>
      </xdr:nvCxnSpPr>
      <xdr:spPr>
        <a:xfrm flipV="1">
          <a:off x="16318864"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340478" cy="259045"/>
    <xdr:sp macro="" textlink="">
      <xdr:nvSpPr>
        <xdr:cNvPr id="786" name="【庁舎】&#10;有形固定資産減価償却率最小値テキスト">
          <a:extLst>
            <a:ext uri="{FF2B5EF4-FFF2-40B4-BE49-F238E27FC236}">
              <a16:creationId xmlns:a16="http://schemas.microsoft.com/office/drawing/2014/main" id="{36732390-E6CB-464A-99B4-4AC2C6BF7E3A}"/>
            </a:ext>
          </a:extLst>
        </xdr:cNvPr>
        <xdr:cNvSpPr txBox="1"/>
      </xdr:nvSpPr>
      <xdr:spPr>
        <a:xfrm>
          <a:off x="16357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87" name="直線コネクタ 786">
          <a:extLst>
            <a:ext uri="{FF2B5EF4-FFF2-40B4-BE49-F238E27FC236}">
              <a16:creationId xmlns:a16="http://schemas.microsoft.com/office/drawing/2014/main" id="{2C0284BE-F39E-4C95-8179-94D82D3B521D}"/>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29227</xdr:rowOff>
    </xdr:from>
    <xdr:ext cx="469744" cy="259045"/>
    <xdr:sp macro="" textlink="">
      <xdr:nvSpPr>
        <xdr:cNvPr id="788" name="【庁舎】&#10;有形固定資産減価償却率最大値テキスト">
          <a:extLst>
            <a:ext uri="{FF2B5EF4-FFF2-40B4-BE49-F238E27FC236}">
              <a16:creationId xmlns:a16="http://schemas.microsoft.com/office/drawing/2014/main" id="{2E2BE602-DC5B-4A40-A4D7-103227D2C417}"/>
            </a:ext>
          </a:extLst>
        </xdr:cNvPr>
        <xdr:cNvSpPr txBox="1"/>
      </xdr:nvSpPr>
      <xdr:spPr>
        <a:xfrm>
          <a:off x="16357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82550</xdr:rowOff>
    </xdr:from>
    <xdr:to>
      <xdr:col>86</xdr:col>
      <xdr:colOff>25400</xdr:colOff>
      <xdr:row>101</xdr:row>
      <xdr:rowOff>82550</xdr:rowOff>
    </xdr:to>
    <xdr:cxnSp macro="">
      <xdr:nvCxnSpPr>
        <xdr:cNvPr id="789" name="直線コネクタ 788">
          <a:extLst>
            <a:ext uri="{FF2B5EF4-FFF2-40B4-BE49-F238E27FC236}">
              <a16:creationId xmlns:a16="http://schemas.microsoft.com/office/drawing/2014/main" id="{37339A2B-43E7-496E-81CC-231121A245A5}"/>
            </a:ext>
          </a:extLst>
        </xdr:cNvPr>
        <xdr:cNvCxnSpPr/>
      </xdr:nvCxnSpPr>
      <xdr:spPr>
        <a:xfrm>
          <a:off x="16230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78757</xdr:rowOff>
    </xdr:from>
    <xdr:ext cx="405111" cy="259045"/>
    <xdr:sp macro="" textlink="">
      <xdr:nvSpPr>
        <xdr:cNvPr id="790" name="【庁舎】&#10;有形固定資産減価償却率平均値テキスト">
          <a:extLst>
            <a:ext uri="{FF2B5EF4-FFF2-40B4-BE49-F238E27FC236}">
              <a16:creationId xmlns:a16="http://schemas.microsoft.com/office/drawing/2014/main" id="{D9496FD5-5B4D-488A-AD77-A1B56ACB2362}"/>
            </a:ext>
          </a:extLst>
        </xdr:cNvPr>
        <xdr:cNvSpPr txBox="1"/>
      </xdr:nvSpPr>
      <xdr:spPr>
        <a:xfrm>
          <a:off x="16357600" y="17909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100330</xdr:rowOff>
    </xdr:from>
    <xdr:to>
      <xdr:col>85</xdr:col>
      <xdr:colOff>177800</xdr:colOff>
      <xdr:row>105</xdr:row>
      <xdr:rowOff>30480</xdr:rowOff>
    </xdr:to>
    <xdr:sp macro="" textlink="">
      <xdr:nvSpPr>
        <xdr:cNvPr id="791" name="フローチャート: 判断 790">
          <a:extLst>
            <a:ext uri="{FF2B5EF4-FFF2-40B4-BE49-F238E27FC236}">
              <a16:creationId xmlns:a16="http://schemas.microsoft.com/office/drawing/2014/main" id="{DC13222B-25A0-41A2-8018-CFDF8406C038}"/>
            </a:ext>
          </a:extLst>
        </xdr:cNvPr>
        <xdr:cNvSpPr/>
      </xdr:nvSpPr>
      <xdr:spPr>
        <a:xfrm>
          <a:off x="16268700" y="1793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90170</xdr:rowOff>
    </xdr:from>
    <xdr:to>
      <xdr:col>81</xdr:col>
      <xdr:colOff>101600</xdr:colOff>
      <xdr:row>105</xdr:row>
      <xdr:rowOff>20320</xdr:rowOff>
    </xdr:to>
    <xdr:sp macro="" textlink="">
      <xdr:nvSpPr>
        <xdr:cNvPr id="792" name="フローチャート: 判断 791">
          <a:extLst>
            <a:ext uri="{FF2B5EF4-FFF2-40B4-BE49-F238E27FC236}">
              <a16:creationId xmlns:a16="http://schemas.microsoft.com/office/drawing/2014/main" id="{DD26928A-D9FE-4A1B-BA76-185F6BF446CC}"/>
            </a:ext>
          </a:extLst>
        </xdr:cNvPr>
        <xdr:cNvSpPr/>
      </xdr:nvSpPr>
      <xdr:spPr>
        <a:xfrm>
          <a:off x="154305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67311</xdr:rowOff>
    </xdr:from>
    <xdr:to>
      <xdr:col>76</xdr:col>
      <xdr:colOff>165100</xdr:colOff>
      <xdr:row>104</xdr:row>
      <xdr:rowOff>168911</xdr:rowOff>
    </xdr:to>
    <xdr:sp macro="" textlink="">
      <xdr:nvSpPr>
        <xdr:cNvPr id="793" name="フローチャート: 判断 792">
          <a:extLst>
            <a:ext uri="{FF2B5EF4-FFF2-40B4-BE49-F238E27FC236}">
              <a16:creationId xmlns:a16="http://schemas.microsoft.com/office/drawing/2014/main" id="{F9153226-C19D-44D6-9DB1-1F09AD3B4CA4}"/>
            </a:ext>
          </a:extLst>
        </xdr:cNvPr>
        <xdr:cNvSpPr/>
      </xdr:nvSpPr>
      <xdr:spPr>
        <a:xfrm>
          <a:off x="14541500" y="1789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144780</xdr:rowOff>
    </xdr:from>
    <xdr:to>
      <xdr:col>72</xdr:col>
      <xdr:colOff>38100</xdr:colOff>
      <xdr:row>105</xdr:row>
      <xdr:rowOff>74930</xdr:rowOff>
    </xdr:to>
    <xdr:sp macro="" textlink="">
      <xdr:nvSpPr>
        <xdr:cNvPr id="794" name="フローチャート: 判断 793">
          <a:extLst>
            <a:ext uri="{FF2B5EF4-FFF2-40B4-BE49-F238E27FC236}">
              <a16:creationId xmlns:a16="http://schemas.microsoft.com/office/drawing/2014/main" id="{C9315CA4-36D0-4606-AA16-E4C0AAC2A97D}"/>
            </a:ext>
          </a:extLst>
        </xdr:cNvPr>
        <xdr:cNvSpPr/>
      </xdr:nvSpPr>
      <xdr:spPr>
        <a:xfrm>
          <a:off x="13652500" y="1797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95" name="テキスト ボックス 794">
          <a:extLst>
            <a:ext uri="{FF2B5EF4-FFF2-40B4-BE49-F238E27FC236}">
              <a16:creationId xmlns:a16="http://schemas.microsoft.com/office/drawing/2014/main" id="{93583280-3EA6-48FC-A8D6-7EE1EA5A203B}"/>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96" name="テキスト ボックス 795">
          <a:extLst>
            <a:ext uri="{FF2B5EF4-FFF2-40B4-BE49-F238E27FC236}">
              <a16:creationId xmlns:a16="http://schemas.microsoft.com/office/drawing/2014/main" id="{71E709CF-F278-4DCF-AED7-D3874D94F49F}"/>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97" name="テキスト ボックス 796">
          <a:extLst>
            <a:ext uri="{FF2B5EF4-FFF2-40B4-BE49-F238E27FC236}">
              <a16:creationId xmlns:a16="http://schemas.microsoft.com/office/drawing/2014/main" id="{F88C4ABA-4113-4E54-9044-BCACE26C1F25}"/>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98" name="テキスト ボックス 797">
          <a:extLst>
            <a:ext uri="{FF2B5EF4-FFF2-40B4-BE49-F238E27FC236}">
              <a16:creationId xmlns:a16="http://schemas.microsoft.com/office/drawing/2014/main" id="{F20EEF8C-983F-430A-AA9B-CC7530A7A2AC}"/>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99" name="テキスト ボックス 798">
          <a:extLst>
            <a:ext uri="{FF2B5EF4-FFF2-40B4-BE49-F238E27FC236}">
              <a16:creationId xmlns:a16="http://schemas.microsoft.com/office/drawing/2014/main" id="{4FA37611-2A85-4C99-8FEC-2BF1996CA4CB}"/>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1270</xdr:rowOff>
    </xdr:from>
    <xdr:to>
      <xdr:col>85</xdr:col>
      <xdr:colOff>177800</xdr:colOff>
      <xdr:row>104</xdr:row>
      <xdr:rowOff>102870</xdr:rowOff>
    </xdr:to>
    <xdr:sp macro="" textlink="">
      <xdr:nvSpPr>
        <xdr:cNvPr id="800" name="楕円 799">
          <a:extLst>
            <a:ext uri="{FF2B5EF4-FFF2-40B4-BE49-F238E27FC236}">
              <a16:creationId xmlns:a16="http://schemas.microsoft.com/office/drawing/2014/main" id="{AB73FB7D-6206-4AE3-A589-B6EEE2C24CC1}"/>
            </a:ext>
          </a:extLst>
        </xdr:cNvPr>
        <xdr:cNvSpPr/>
      </xdr:nvSpPr>
      <xdr:spPr>
        <a:xfrm>
          <a:off x="16268700" y="1783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24147</xdr:rowOff>
    </xdr:from>
    <xdr:ext cx="405111" cy="259045"/>
    <xdr:sp macro="" textlink="">
      <xdr:nvSpPr>
        <xdr:cNvPr id="801" name="【庁舎】&#10;有形固定資産減価償却率該当値テキスト">
          <a:extLst>
            <a:ext uri="{FF2B5EF4-FFF2-40B4-BE49-F238E27FC236}">
              <a16:creationId xmlns:a16="http://schemas.microsoft.com/office/drawing/2014/main" id="{3FE90A22-6A0B-4AD3-AEDF-D794D1B6C28E}"/>
            </a:ext>
          </a:extLst>
        </xdr:cNvPr>
        <xdr:cNvSpPr txBox="1"/>
      </xdr:nvSpPr>
      <xdr:spPr>
        <a:xfrm>
          <a:off x="16357600" y="17683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25400</xdr:rowOff>
    </xdr:from>
    <xdr:to>
      <xdr:col>81</xdr:col>
      <xdr:colOff>101600</xdr:colOff>
      <xdr:row>104</xdr:row>
      <xdr:rowOff>127000</xdr:rowOff>
    </xdr:to>
    <xdr:sp macro="" textlink="">
      <xdr:nvSpPr>
        <xdr:cNvPr id="802" name="楕円 801">
          <a:extLst>
            <a:ext uri="{FF2B5EF4-FFF2-40B4-BE49-F238E27FC236}">
              <a16:creationId xmlns:a16="http://schemas.microsoft.com/office/drawing/2014/main" id="{B04B855B-00DE-4F33-B225-11B3457BC88A}"/>
            </a:ext>
          </a:extLst>
        </xdr:cNvPr>
        <xdr:cNvSpPr/>
      </xdr:nvSpPr>
      <xdr:spPr>
        <a:xfrm>
          <a:off x="15430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52070</xdr:rowOff>
    </xdr:from>
    <xdr:to>
      <xdr:col>85</xdr:col>
      <xdr:colOff>127000</xdr:colOff>
      <xdr:row>104</xdr:row>
      <xdr:rowOff>76200</xdr:rowOff>
    </xdr:to>
    <xdr:cxnSp macro="">
      <xdr:nvCxnSpPr>
        <xdr:cNvPr id="803" name="直線コネクタ 802">
          <a:extLst>
            <a:ext uri="{FF2B5EF4-FFF2-40B4-BE49-F238E27FC236}">
              <a16:creationId xmlns:a16="http://schemas.microsoft.com/office/drawing/2014/main" id="{58828B04-41EB-490A-BD93-CD7595DA0776}"/>
            </a:ext>
          </a:extLst>
        </xdr:cNvPr>
        <xdr:cNvCxnSpPr/>
      </xdr:nvCxnSpPr>
      <xdr:spPr>
        <a:xfrm flipV="1">
          <a:off x="15481300" y="1788287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144780</xdr:rowOff>
    </xdr:from>
    <xdr:to>
      <xdr:col>76</xdr:col>
      <xdr:colOff>165100</xdr:colOff>
      <xdr:row>104</xdr:row>
      <xdr:rowOff>74930</xdr:rowOff>
    </xdr:to>
    <xdr:sp macro="" textlink="">
      <xdr:nvSpPr>
        <xdr:cNvPr id="804" name="楕円 803">
          <a:extLst>
            <a:ext uri="{FF2B5EF4-FFF2-40B4-BE49-F238E27FC236}">
              <a16:creationId xmlns:a16="http://schemas.microsoft.com/office/drawing/2014/main" id="{6069B250-2D0E-4E64-AEE9-63ABB83FA5BE}"/>
            </a:ext>
          </a:extLst>
        </xdr:cNvPr>
        <xdr:cNvSpPr/>
      </xdr:nvSpPr>
      <xdr:spPr>
        <a:xfrm>
          <a:off x="14541500" y="1780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24130</xdr:rowOff>
    </xdr:from>
    <xdr:to>
      <xdr:col>81</xdr:col>
      <xdr:colOff>50800</xdr:colOff>
      <xdr:row>104</xdr:row>
      <xdr:rowOff>76200</xdr:rowOff>
    </xdr:to>
    <xdr:cxnSp macro="">
      <xdr:nvCxnSpPr>
        <xdr:cNvPr id="805" name="直線コネクタ 804">
          <a:extLst>
            <a:ext uri="{FF2B5EF4-FFF2-40B4-BE49-F238E27FC236}">
              <a16:creationId xmlns:a16="http://schemas.microsoft.com/office/drawing/2014/main" id="{8CAE148C-0207-4AE5-B6FB-E4783C511BFA}"/>
            </a:ext>
          </a:extLst>
        </xdr:cNvPr>
        <xdr:cNvCxnSpPr/>
      </xdr:nvCxnSpPr>
      <xdr:spPr>
        <a:xfrm>
          <a:off x="14592300" y="17854930"/>
          <a:ext cx="889000" cy="52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163830</xdr:rowOff>
    </xdr:from>
    <xdr:to>
      <xdr:col>72</xdr:col>
      <xdr:colOff>38100</xdr:colOff>
      <xdr:row>104</xdr:row>
      <xdr:rowOff>93980</xdr:rowOff>
    </xdr:to>
    <xdr:sp macro="" textlink="">
      <xdr:nvSpPr>
        <xdr:cNvPr id="806" name="楕円 805">
          <a:extLst>
            <a:ext uri="{FF2B5EF4-FFF2-40B4-BE49-F238E27FC236}">
              <a16:creationId xmlns:a16="http://schemas.microsoft.com/office/drawing/2014/main" id="{9BAB5BBA-E1CC-4B8C-95E0-E0EED78A29D8}"/>
            </a:ext>
          </a:extLst>
        </xdr:cNvPr>
        <xdr:cNvSpPr/>
      </xdr:nvSpPr>
      <xdr:spPr>
        <a:xfrm>
          <a:off x="13652500" y="1782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24130</xdr:rowOff>
    </xdr:from>
    <xdr:to>
      <xdr:col>76</xdr:col>
      <xdr:colOff>114300</xdr:colOff>
      <xdr:row>104</xdr:row>
      <xdr:rowOff>43180</xdr:rowOff>
    </xdr:to>
    <xdr:cxnSp macro="">
      <xdr:nvCxnSpPr>
        <xdr:cNvPr id="807" name="直線コネクタ 806">
          <a:extLst>
            <a:ext uri="{FF2B5EF4-FFF2-40B4-BE49-F238E27FC236}">
              <a16:creationId xmlns:a16="http://schemas.microsoft.com/office/drawing/2014/main" id="{00E0CC46-50A1-4064-BE17-C88EB94DCD69}"/>
            </a:ext>
          </a:extLst>
        </xdr:cNvPr>
        <xdr:cNvCxnSpPr/>
      </xdr:nvCxnSpPr>
      <xdr:spPr>
        <a:xfrm flipV="1">
          <a:off x="13703300" y="1785493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11447</xdr:rowOff>
    </xdr:from>
    <xdr:ext cx="405111" cy="259045"/>
    <xdr:sp macro="" textlink="">
      <xdr:nvSpPr>
        <xdr:cNvPr id="808" name="n_1aveValue【庁舎】&#10;有形固定資産減価償却率">
          <a:extLst>
            <a:ext uri="{FF2B5EF4-FFF2-40B4-BE49-F238E27FC236}">
              <a16:creationId xmlns:a16="http://schemas.microsoft.com/office/drawing/2014/main" id="{05B58435-18E8-47A7-9CA5-1A9B19E3ABAB}"/>
            </a:ext>
          </a:extLst>
        </xdr:cNvPr>
        <xdr:cNvSpPr txBox="1"/>
      </xdr:nvSpPr>
      <xdr:spPr>
        <a:xfrm>
          <a:off x="15266044" y="1801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160038</xdr:rowOff>
    </xdr:from>
    <xdr:ext cx="405111" cy="259045"/>
    <xdr:sp macro="" textlink="">
      <xdr:nvSpPr>
        <xdr:cNvPr id="809" name="n_2aveValue【庁舎】&#10;有形固定資産減価償却率">
          <a:extLst>
            <a:ext uri="{FF2B5EF4-FFF2-40B4-BE49-F238E27FC236}">
              <a16:creationId xmlns:a16="http://schemas.microsoft.com/office/drawing/2014/main" id="{E67CC51A-06A0-4934-A790-60D146327168}"/>
            </a:ext>
          </a:extLst>
        </xdr:cNvPr>
        <xdr:cNvSpPr txBox="1"/>
      </xdr:nvSpPr>
      <xdr:spPr>
        <a:xfrm>
          <a:off x="14389744" y="1799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66057</xdr:rowOff>
    </xdr:from>
    <xdr:ext cx="405111" cy="259045"/>
    <xdr:sp macro="" textlink="">
      <xdr:nvSpPr>
        <xdr:cNvPr id="810" name="n_3aveValue【庁舎】&#10;有形固定資産減価償却率">
          <a:extLst>
            <a:ext uri="{FF2B5EF4-FFF2-40B4-BE49-F238E27FC236}">
              <a16:creationId xmlns:a16="http://schemas.microsoft.com/office/drawing/2014/main" id="{0F8FF210-3CB5-4E5C-BF1B-C609533E2AB7}"/>
            </a:ext>
          </a:extLst>
        </xdr:cNvPr>
        <xdr:cNvSpPr txBox="1"/>
      </xdr:nvSpPr>
      <xdr:spPr>
        <a:xfrm>
          <a:off x="13500744" y="18068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143527</xdr:rowOff>
    </xdr:from>
    <xdr:ext cx="405111" cy="259045"/>
    <xdr:sp macro="" textlink="">
      <xdr:nvSpPr>
        <xdr:cNvPr id="811" name="n_1mainValue【庁舎】&#10;有形固定資産減価償却率">
          <a:extLst>
            <a:ext uri="{FF2B5EF4-FFF2-40B4-BE49-F238E27FC236}">
              <a16:creationId xmlns:a16="http://schemas.microsoft.com/office/drawing/2014/main" id="{F38F2EE1-A55B-4858-B212-BA366F289AB8}"/>
            </a:ext>
          </a:extLst>
        </xdr:cNvPr>
        <xdr:cNvSpPr txBox="1"/>
      </xdr:nvSpPr>
      <xdr:spPr>
        <a:xfrm>
          <a:off x="152660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91457</xdr:rowOff>
    </xdr:from>
    <xdr:ext cx="405111" cy="259045"/>
    <xdr:sp macro="" textlink="">
      <xdr:nvSpPr>
        <xdr:cNvPr id="812" name="n_2mainValue【庁舎】&#10;有形固定資産減価償却率">
          <a:extLst>
            <a:ext uri="{FF2B5EF4-FFF2-40B4-BE49-F238E27FC236}">
              <a16:creationId xmlns:a16="http://schemas.microsoft.com/office/drawing/2014/main" id="{2646FC13-99FE-4BD0-8283-CC138D3FED87}"/>
            </a:ext>
          </a:extLst>
        </xdr:cNvPr>
        <xdr:cNvSpPr txBox="1"/>
      </xdr:nvSpPr>
      <xdr:spPr>
        <a:xfrm>
          <a:off x="14389744" y="17579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110507</xdr:rowOff>
    </xdr:from>
    <xdr:ext cx="405111" cy="259045"/>
    <xdr:sp macro="" textlink="">
      <xdr:nvSpPr>
        <xdr:cNvPr id="813" name="n_3mainValue【庁舎】&#10;有形固定資産減価償却率">
          <a:extLst>
            <a:ext uri="{FF2B5EF4-FFF2-40B4-BE49-F238E27FC236}">
              <a16:creationId xmlns:a16="http://schemas.microsoft.com/office/drawing/2014/main" id="{278FEBEE-8A4D-48DA-ADAB-33A8A2FE1DF0}"/>
            </a:ext>
          </a:extLst>
        </xdr:cNvPr>
        <xdr:cNvSpPr txBox="1"/>
      </xdr:nvSpPr>
      <xdr:spPr>
        <a:xfrm>
          <a:off x="13500744" y="17598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14" name="正方形/長方形 813">
          <a:extLst>
            <a:ext uri="{FF2B5EF4-FFF2-40B4-BE49-F238E27FC236}">
              <a16:creationId xmlns:a16="http://schemas.microsoft.com/office/drawing/2014/main" id="{77E1601C-DF19-457D-8F7B-71B5840765B1}"/>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15" name="正方形/長方形 814">
          <a:extLst>
            <a:ext uri="{FF2B5EF4-FFF2-40B4-BE49-F238E27FC236}">
              <a16:creationId xmlns:a16="http://schemas.microsoft.com/office/drawing/2014/main" id="{E1D3FBE9-726A-4A7C-AB74-6CBE07B2A949}"/>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16" name="正方形/長方形 815">
          <a:extLst>
            <a:ext uri="{FF2B5EF4-FFF2-40B4-BE49-F238E27FC236}">
              <a16:creationId xmlns:a16="http://schemas.microsoft.com/office/drawing/2014/main" id="{754CB15F-A41C-444F-978F-063B48AE58C4}"/>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17" name="正方形/長方形 816">
          <a:extLst>
            <a:ext uri="{FF2B5EF4-FFF2-40B4-BE49-F238E27FC236}">
              <a16:creationId xmlns:a16="http://schemas.microsoft.com/office/drawing/2014/main" id="{E9CE41FE-D615-4F27-A81E-31317B09FBD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18" name="正方形/長方形 817">
          <a:extLst>
            <a:ext uri="{FF2B5EF4-FFF2-40B4-BE49-F238E27FC236}">
              <a16:creationId xmlns:a16="http://schemas.microsoft.com/office/drawing/2014/main" id="{BE94A141-11F4-49D7-AE1C-C06FB8D52805}"/>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19" name="正方形/長方形 818">
          <a:extLst>
            <a:ext uri="{FF2B5EF4-FFF2-40B4-BE49-F238E27FC236}">
              <a16:creationId xmlns:a16="http://schemas.microsoft.com/office/drawing/2014/main" id="{C82DA463-A3D3-4451-AED9-C9CC51754F24}"/>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20" name="正方形/長方形 819">
          <a:extLst>
            <a:ext uri="{FF2B5EF4-FFF2-40B4-BE49-F238E27FC236}">
              <a16:creationId xmlns:a16="http://schemas.microsoft.com/office/drawing/2014/main" id="{D8252EE0-84B3-4300-8AD5-033940B4719D}"/>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21" name="正方形/長方形 820">
          <a:extLst>
            <a:ext uri="{FF2B5EF4-FFF2-40B4-BE49-F238E27FC236}">
              <a16:creationId xmlns:a16="http://schemas.microsoft.com/office/drawing/2014/main" id="{302357F8-6CB4-4126-923E-C7F3CB2B09F3}"/>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22" name="テキスト ボックス 821">
          <a:extLst>
            <a:ext uri="{FF2B5EF4-FFF2-40B4-BE49-F238E27FC236}">
              <a16:creationId xmlns:a16="http://schemas.microsoft.com/office/drawing/2014/main" id="{20EB53A6-B91E-4417-BC13-B3545FCDB916}"/>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23" name="直線コネクタ 822">
          <a:extLst>
            <a:ext uri="{FF2B5EF4-FFF2-40B4-BE49-F238E27FC236}">
              <a16:creationId xmlns:a16="http://schemas.microsoft.com/office/drawing/2014/main" id="{8DED1AB4-0A31-42E9-817B-8A8F0F55FE4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24" name="直線コネクタ 823">
          <a:extLst>
            <a:ext uri="{FF2B5EF4-FFF2-40B4-BE49-F238E27FC236}">
              <a16:creationId xmlns:a16="http://schemas.microsoft.com/office/drawing/2014/main" id="{5090A5FE-918C-458F-9DEC-DCA8FFF788B7}"/>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25" name="テキスト ボックス 824">
          <a:extLst>
            <a:ext uri="{FF2B5EF4-FFF2-40B4-BE49-F238E27FC236}">
              <a16:creationId xmlns:a16="http://schemas.microsoft.com/office/drawing/2014/main" id="{3110C0C9-A98F-471C-925E-48B58B783177}"/>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26" name="直線コネクタ 825">
          <a:extLst>
            <a:ext uri="{FF2B5EF4-FFF2-40B4-BE49-F238E27FC236}">
              <a16:creationId xmlns:a16="http://schemas.microsoft.com/office/drawing/2014/main" id="{08DA931D-FC7D-421E-A151-18A43DDEAE89}"/>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27" name="テキスト ボックス 826">
          <a:extLst>
            <a:ext uri="{FF2B5EF4-FFF2-40B4-BE49-F238E27FC236}">
              <a16:creationId xmlns:a16="http://schemas.microsoft.com/office/drawing/2014/main" id="{74AFFBA0-6999-41FB-A9FA-8DAFDDF2B194}"/>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28" name="直線コネクタ 827">
          <a:extLst>
            <a:ext uri="{FF2B5EF4-FFF2-40B4-BE49-F238E27FC236}">
              <a16:creationId xmlns:a16="http://schemas.microsoft.com/office/drawing/2014/main" id="{23277215-4AE3-4C82-9B0A-11F472F27765}"/>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29" name="テキスト ボックス 828">
          <a:extLst>
            <a:ext uri="{FF2B5EF4-FFF2-40B4-BE49-F238E27FC236}">
              <a16:creationId xmlns:a16="http://schemas.microsoft.com/office/drawing/2014/main" id="{EFE75BB0-EA45-4249-8441-16717450578F}"/>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30" name="直線コネクタ 829">
          <a:extLst>
            <a:ext uri="{FF2B5EF4-FFF2-40B4-BE49-F238E27FC236}">
              <a16:creationId xmlns:a16="http://schemas.microsoft.com/office/drawing/2014/main" id="{A06F5E38-D9C9-4EF7-8358-FDAB22F125CE}"/>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31" name="テキスト ボックス 830">
          <a:extLst>
            <a:ext uri="{FF2B5EF4-FFF2-40B4-BE49-F238E27FC236}">
              <a16:creationId xmlns:a16="http://schemas.microsoft.com/office/drawing/2014/main" id="{8B54703E-09E3-4B43-A83E-538DB9CE436E}"/>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32" name="直線コネクタ 831">
          <a:extLst>
            <a:ext uri="{FF2B5EF4-FFF2-40B4-BE49-F238E27FC236}">
              <a16:creationId xmlns:a16="http://schemas.microsoft.com/office/drawing/2014/main" id="{73F0D387-01E2-4318-863D-E879D66AE1D9}"/>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33" name="テキスト ボックス 832">
          <a:extLst>
            <a:ext uri="{FF2B5EF4-FFF2-40B4-BE49-F238E27FC236}">
              <a16:creationId xmlns:a16="http://schemas.microsoft.com/office/drawing/2014/main" id="{E5E5E507-3FA2-4C1F-AE7E-8EC5E0D4C3ED}"/>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34" name="直線コネクタ 833">
          <a:extLst>
            <a:ext uri="{FF2B5EF4-FFF2-40B4-BE49-F238E27FC236}">
              <a16:creationId xmlns:a16="http://schemas.microsoft.com/office/drawing/2014/main" id="{D6C04A47-A288-4DB8-B5E8-3CA50F0F7B94}"/>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35" name="テキスト ボックス 834">
          <a:extLst>
            <a:ext uri="{FF2B5EF4-FFF2-40B4-BE49-F238E27FC236}">
              <a16:creationId xmlns:a16="http://schemas.microsoft.com/office/drawing/2014/main" id="{E0CA603C-AB88-454D-8D10-D4629DD0682C}"/>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36" name="直線コネクタ 835">
          <a:extLst>
            <a:ext uri="{FF2B5EF4-FFF2-40B4-BE49-F238E27FC236}">
              <a16:creationId xmlns:a16="http://schemas.microsoft.com/office/drawing/2014/main" id="{27E2383C-99D0-40C7-95DA-B59D2597CB02}"/>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37" name="テキスト ボックス 836">
          <a:extLst>
            <a:ext uri="{FF2B5EF4-FFF2-40B4-BE49-F238E27FC236}">
              <a16:creationId xmlns:a16="http://schemas.microsoft.com/office/drawing/2014/main" id="{4B418EA7-DC10-44BE-B041-536251CF66F6}"/>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38" name="【庁舎】&#10;一人当たり面積グラフ枠">
          <a:extLst>
            <a:ext uri="{FF2B5EF4-FFF2-40B4-BE49-F238E27FC236}">
              <a16:creationId xmlns:a16="http://schemas.microsoft.com/office/drawing/2014/main" id="{1C0A490D-AFE6-472E-81A3-B329C080448E}"/>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94162</xdr:rowOff>
    </xdr:from>
    <xdr:to>
      <xdr:col>116</xdr:col>
      <xdr:colOff>62864</xdr:colOff>
      <xdr:row>107</xdr:row>
      <xdr:rowOff>167639</xdr:rowOff>
    </xdr:to>
    <xdr:cxnSp macro="">
      <xdr:nvCxnSpPr>
        <xdr:cNvPr id="839" name="直線コネクタ 838">
          <a:extLst>
            <a:ext uri="{FF2B5EF4-FFF2-40B4-BE49-F238E27FC236}">
              <a16:creationId xmlns:a16="http://schemas.microsoft.com/office/drawing/2014/main" id="{F8CBB881-70F7-4F51-A6BE-977429777421}"/>
            </a:ext>
          </a:extLst>
        </xdr:cNvPr>
        <xdr:cNvCxnSpPr/>
      </xdr:nvCxnSpPr>
      <xdr:spPr>
        <a:xfrm flipV="1">
          <a:off x="22160864" y="17067712"/>
          <a:ext cx="0" cy="1445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xdr:rowOff>
    </xdr:from>
    <xdr:ext cx="469744" cy="259045"/>
    <xdr:sp macro="" textlink="">
      <xdr:nvSpPr>
        <xdr:cNvPr id="840" name="【庁舎】&#10;一人当たり面積最小値テキスト">
          <a:extLst>
            <a:ext uri="{FF2B5EF4-FFF2-40B4-BE49-F238E27FC236}">
              <a16:creationId xmlns:a16="http://schemas.microsoft.com/office/drawing/2014/main" id="{45F26E7B-647F-4749-8CDC-A15FAE654514}"/>
            </a:ext>
          </a:extLst>
        </xdr:cNvPr>
        <xdr:cNvSpPr txBox="1"/>
      </xdr:nvSpPr>
      <xdr:spPr>
        <a:xfrm>
          <a:off x="22199600" y="1851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167639</xdr:rowOff>
    </xdr:from>
    <xdr:to>
      <xdr:col>116</xdr:col>
      <xdr:colOff>152400</xdr:colOff>
      <xdr:row>107</xdr:row>
      <xdr:rowOff>167639</xdr:rowOff>
    </xdr:to>
    <xdr:cxnSp macro="">
      <xdr:nvCxnSpPr>
        <xdr:cNvPr id="841" name="直線コネクタ 840">
          <a:extLst>
            <a:ext uri="{FF2B5EF4-FFF2-40B4-BE49-F238E27FC236}">
              <a16:creationId xmlns:a16="http://schemas.microsoft.com/office/drawing/2014/main" id="{7B2F29D1-7903-4A98-9EFB-962CF8B98EF7}"/>
            </a:ext>
          </a:extLst>
        </xdr:cNvPr>
        <xdr:cNvCxnSpPr/>
      </xdr:nvCxnSpPr>
      <xdr:spPr>
        <a:xfrm>
          <a:off x="22072600" y="1851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40839</xdr:rowOff>
    </xdr:from>
    <xdr:ext cx="469744" cy="259045"/>
    <xdr:sp macro="" textlink="">
      <xdr:nvSpPr>
        <xdr:cNvPr id="842" name="【庁舎】&#10;一人当たり面積最大値テキスト">
          <a:extLst>
            <a:ext uri="{FF2B5EF4-FFF2-40B4-BE49-F238E27FC236}">
              <a16:creationId xmlns:a16="http://schemas.microsoft.com/office/drawing/2014/main" id="{2BB3929C-684E-4506-AD3C-CC38B22A19A8}"/>
            </a:ext>
          </a:extLst>
        </xdr:cNvPr>
        <xdr:cNvSpPr txBox="1"/>
      </xdr:nvSpPr>
      <xdr:spPr>
        <a:xfrm>
          <a:off x="22199600" y="16842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94162</xdr:rowOff>
    </xdr:from>
    <xdr:to>
      <xdr:col>116</xdr:col>
      <xdr:colOff>152400</xdr:colOff>
      <xdr:row>99</xdr:row>
      <xdr:rowOff>94162</xdr:rowOff>
    </xdr:to>
    <xdr:cxnSp macro="">
      <xdr:nvCxnSpPr>
        <xdr:cNvPr id="843" name="直線コネクタ 842">
          <a:extLst>
            <a:ext uri="{FF2B5EF4-FFF2-40B4-BE49-F238E27FC236}">
              <a16:creationId xmlns:a16="http://schemas.microsoft.com/office/drawing/2014/main" id="{28FA8DB9-20E8-4DF4-BA1B-A16787C9AB4A}"/>
            </a:ext>
          </a:extLst>
        </xdr:cNvPr>
        <xdr:cNvCxnSpPr/>
      </xdr:nvCxnSpPr>
      <xdr:spPr>
        <a:xfrm>
          <a:off x="22072600" y="17067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51179</xdr:rowOff>
    </xdr:from>
    <xdr:ext cx="469744" cy="259045"/>
    <xdr:sp macro="" textlink="">
      <xdr:nvSpPr>
        <xdr:cNvPr id="844" name="【庁舎】&#10;一人当たり面積平均値テキスト">
          <a:extLst>
            <a:ext uri="{FF2B5EF4-FFF2-40B4-BE49-F238E27FC236}">
              <a16:creationId xmlns:a16="http://schemas.microsoft.com/office/drawing/2014/main" id="{AE5EED04-6E48-4C18-B4E7-A44159FDB4B5}"/>
            </a:ext>
          </a:extLst>
        </xdr:cNvPr>
        <xdr:cNvSpPr txBox="1"/>
      </xdr:nvSpPr>
      <xdr:spPr>
        <a:xfrm>
          <a:off x="22199600" y="180534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72752</xdr:rowOff>
    </xdr:from>
    <xdr:to>
      <xdr:col>116</xdr:col>
      <xdr:colOff>114300</xdr:colOff>
      <xdr:row>106</xdr:row>
      <xdr:rowOff>2902</xdr:rowOff>
    </xdr:to>
    <xdr:sp macro="" textlink="">
      <xdr:nvSpPr>
        <xdr:cNvPr id="845" name="フローチャート: 判断 844">
          <a:extLst>
            <a:ext uri="{FF2B5EF4-FFF2-40B4-BE49-F238E27FC236}">
              <a16:creationId xmlns:a16="http://schemas.microsoft.com/office/drawing/2014/main" id="{A0FE0912-4D4B-464D-91C9-0971EA2FA615}"/>
            </a:ext>
          </a:extLst>
        </xdr:cNvPr>
        <xdr:cNvSpPr/>
      </xdr:nvSpPr>
      <xdr:spPr>
        <a:xfrm>
          <a:off x="22110700" y="1807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90714</xdr:rowOff>
    </xdr:from>
    <xdr:to>
      <xdr:col>112</xdr:col>
      <xdr:colOff>38100</xdr:colOff>
      <xdr:row>106</xdr:row>
      <xdr:rowOff>20864</xdr:rowOff>
    </xdr:to>
    <xdr:sp macro="" textlink="">
      <xdr:nvSpPr>
        <xdr:cNvPr id="846" name="フローチャート: 判断 845">
          <a:extLst>
            <a:ext uri="{FF2B5EF4-FFF2-40B4-BE49-F238E27FC236}">
              <a16:creationId xmlns:a16="http://schemas.microsoft.com/office/drawing/2014/main" id="{80C52B02-2B47-482E-AB69-D137569CE765}"/>
            </a:ext>
          </a:extLst>
        </xdr:cNvPr>
        <xdr:cNvSpPr/>
      </xdr:nvSpPr>
      <xdr:spPr>
        <a:xfrm>
          <a:off x="21272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128270</xdr:rowOff>
    </xdr:from>
    <xdr:to>
      <xdr:col>107</xdr:col>
      <xdr:colOff>101600</xdr:colOff>
      <xdr:row>106</xdr:row>
      <xdr:rowOff>58420</xdr:rowOff>
    </xdr:to>
    <xdr:sp macro="" textlink="">
      <xdr:nvSpPr>
        <xdr:cNvPr id="847" name="フローチャート: 判断 846">
          <a:extLst>
            <a:ext uri="{FF2B5EF4-FFF2-40B4-BE49-F238E27FC236}">
              <a16:creationId xmlns:a16="http://schemas.microsoft.com/office/drawing/2014/main" id="{25C3F81C-71CC-4435-9DAA-20BEB502265E}"/>
            </a:ext>
          </a:extLst>
        </xdr:cNvPr>
        <xdr:cNvSpPr/>
      </xdr:nvSpPr>
      <xdr:spPr>
        <a:xfrm>
          <a:off x="20383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138068</xdr:rowOff>
    </xdr:from>
    <xdr:to>
      <xdr:col>102</xdr:col>
      <xdr:colOff>165100</xdr:colOff>
      <xdr:row>106</xdr:row>
      <xdr:rowOff>68218</xdr:rowOff>
    </xdr:to>
    <xdr:sp macro="" textlink="">
      <xdr:nvSpPr>
        <xdr:cNvPr id="848" name="フローチャート: 判断 847">
          <a:extLst>
            <a:ext uri="{FF2B5EF4-FFF2-40B4-BE49-F238E27FC236}">
              <a16:creationId xmlns:a16="http://schemas.microsoft.com/office/drawing/2014/main" id="{B0D5B1D6-8478-4296-9E43-1FE62A5AF128}"/>
            </a:ext>
          </a:extLst>
        </xdr:cNvPr>
        <xdr:cNvSpPr/>
      </xdr:nvSpPr>
      <xdr:spPr>
        <a:xfrm>
          <a:off x="19494500" y="1814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49" name="テキスト ボックス 848">
          <a:extLst>
            <a:ext uri="{FF2B5EF4-FFF2-40B4-BE49-F238E27FC236}">
              <a16:creationId xmlns:a16="http://schemas.microsoft.com/office/drawing/2014/main" id="{24BB9997-165A-43FC-85FB-EFC26E9413E3}"/>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50" name="テキスト ボックス 849">
          <a:extLst>
            <a:ext uri="{FF2B5EF4-FFF2-40B4-BE49-F238E27FC236}">
              <a16:creationId xmlns:a16="http://schemas.microsoft.com/office/drawing/2014/main" id="{28785E2B-0673-4097-935D-7BBBD83EAB39}"/>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51" name="テキスト ボックス 850">
          <a:extLst>
            <a:ext uri="{FF2B5EF4-FFF2-40B4-BE49-F238E27FC236}">
              <a16:creationId xmlns:a16="http://schemas.microsoft.com/office/drawing/2014/main" id="{DFD9D0A2-6C27-47E7-BC93-1E5ACE472601}"/>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52" name="テキスト ボックス 851">
          <a:extLst>
            <a:ext uri="{FF2B5EF4-FFF2-40B4-BE49-F238E27FC236}">
              <a16:creationId xmlns:a16="http://schemas.microsoft.com/office/drawing/2014/main" id="{8962B3C6-5B31-4D6A-ADE0-425705ADEA1F}"/>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53" name="テキスト ボックス 852">
          <a:extLst>
            <a:ext uri="{FF2B5EF4-FFF2-40B4-BE49-F238E27FC236}">
              <a16:creationId xmlns:a16="http://schemas.microsoft.com/office/drawing/2014/main" id="{8D476C01-FC93-4574-B1CE-D84DF9BB1F6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165826</xdr:rowOff>
    </xdr:from>
    <xdr:to>
      <xdr:col>116</xdr:col>
      <xdr:colOff>114300</xdr:colOff>
      <xdr:row>105</xdr:row>
      <xdr:rowOff>95976</xdr:rowOff>
    </xdr:to>
    <xdr:sp macro="" textlink="">
      <xdr:nvSpPr>
        <xdr:cNvPr id="854" name="楕円 853">
          <a:extLst>
            <a:ext uri="{FF2B5EF4-FFF2-40B4-BE49-F238E27FC236}">
              <a16:creationId xmlns:a16="http://schemas.microsoft.com/office/drawing/2014/main" id="{0089CF96-2149-4C99-8C99-31189D46099C}"/>
            </a:ext>
          </a:extLst>
        </xdr:cNvPr>
        <xdr:cNvSpPr/>
      </xdr:nvSpPr>
      <xdr:spPr>
        <a:xfrm>
          <a:off x="22110700" y="1799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17253</xdr:rowOff>
    </xdr:from>
    <xdr:ext cx="469744" cy="259045"/>
    <xdr:sp macro="" textlink="">
      <xdr:nvSpPr>
        <xdr:cNvPr id="855" name="【庁舎】&#10;一人当たり面積該当値テキスト">
          <a:extLst>
            <a:ext uri="{FF2B5EF4-FFF2-40B4-BE49-F238E27FC236}">
              <a16:creationId xmlns:a16="http://schemas.microsoft.com/office/drawing/2014/main" id="{A5DC3828-4D59-41ED-8351-90906F53EF7D}"/>
            </a:ext>
          </a:extLst>
        </xdr:cNvPr>
        <xdr:cNvSpPr txBox="1"/>
      </xdr:nvSpPr>
      <xdr:spPr>
        <a:xfrm>
          <a:off x="22199600" y="17848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7438</xdr:rowOff>
    </xdr:from>
    <xdr:to>
      <xdr:col>112</xdr:col>
      <xdr:colOff>38100</xdr:colOff>
      <xdr:row>105</xdr:row>
      <xdr:rowOff>109038</xdr:rowOff>
    </xdr:to>
    <xdr:sp macro="" textlink="">
      <xdr:nvSpPr>
        <xdr:cNvPr id="856" name="楕円 855">
          <a:extLst>
            <a:ext uri="{FF2B5EF4-FFF2-40B4-BE49-F238E27FC236}">
              <a16:creationId xmlns:a16="http://schemas.microsoft.com/office/drawing/2014/main" id="{F000999F-9D31-4327-9D7C-49C64D894CC2}"/>
            </a:ext>
          </a:extLst>
        </xdr:cNvPr>
        <xdr:cNvSpPr/>
      </xdr:nvSpPr>
      <xdr:spPr>
        <a:xfrm>
          <a:off x="21272500" y="1800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45176</xdr:rowOff>
    </xdr:from>
    <xdr:to>
      <xdr:col>116</xdr:col>
      <xdr:colOff>63500</xdr:colOff>
      <xdr:row>105</xdr:row>
      <xdr:rowOff>58238</xdr:rowOff>
    </xdr:to>
    <xdr:cxnSp macro="">
      <xdr:nvCxnSpPr>
        <xdr:cNvPr id="857" name="直線コネクタ 856">
          <a:extLst>
            <a:ext uri="{FF2B5EF4-FFF2-40B4-BE49-F238E27FC236}">
              <a16:creationId xmlns:a16="http://schemas.microsoft.com/office/drawing/2014/main" id="{65E25BA2-E93C-4B6D-B87E-750557B7CF24}"/>
            </a:ext>
          </a:extLst>
        </xdr:cNvPr>
        <xdr:cNvCxnSpPr/>
      </xdr:nvCxnSpPr>
      <xdr:spPr>
        <a:xfrm flipV="1">
          <a:off x="21323300" y="18047426"/>
          <a:ext cx="8382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13970</xdr:rowOff>
    </xdr:from>
    <xdr:to>
      <xdr:col>107</xdr:col>
      <xdr:colOff>101600</xdr:colOff>
      <xdr:row>105</xdr:row>
      <xdr:rowOff>115570</xdr:rowOff>
    </xdr:to>
    <xdr:sp macro="" textlink="">
      <xdr:nvSpPr>
        <xdr:cNvPr id="858" name="楕円 857">
          <a:extLst>
            <a:ext uri="{FF2B5EF4-FFF2-40B4-BE49-F238E27FC236}">
              <a16:creationId xmlns:a16="http://schemas.microsoft.com/office/drawing/2014/main" id="{D70040FF-4A28-4CD8-832D-24FE306BACA3}"/>
            </a:ext>
          </a:extLst>
        </xdr:cNvPr>
        <xdr:cNvSpPr/>
      </xdr:nvSpPr>
      <xdr:spPr>
        <a:xfrm>
          <a:off x="203835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58238</xdr:rowOff>
    </xdr:from>
    <xdr:to>
      <xdr:col>111</xdr:col>
      <xdr:colOff>177800</xdr:colOff>
      <xdr:row>105</xdr:row>
      <xdr:rowOff>64770</xdr:rowOff>
    </xdr:to>
    <xdr:cxnSp macro="">
      <xdr:nvCxnSpPr>
        <xdr:cNvPr id="859" name="直線コネクタ 858">
          <a:extLst>
            <a:ext uri="{FF2B5EF4-FFF2-40B4-BE49-F238E27FC236}">
              <a16:creationId xmlns:a16="http://schemas.microsoft.com/office/drawing/2014/main" id="{BC650293-B9FD-4822-91DA-E84A5A16BE04}"/>
            </a:ext>
          </a:extLst>
        </xdr:cNvPr>
        <xdr:cNvCxnSpPr/>
      </xdr:nvCxnSpPr>
      <xdr:spPr>
        <a:xfrm flipV="1">
          <a:off x="20434300" y="18060488"/>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23768</xdr:rowOff>
    </xdr:from>
    <xdr:to>
      <xdr:col>102</xdr:col>
      <xdr:colOff>165100</xdr:colOff>
      <xdr:row>105</xdr:row>
      <xdr:rowOff>125368</xdr:rowOff>
    </xdr:to>
    <xdr:sp macro="" textlink="">
      <xdr:nvSpPr>
        <xdr:cNvPr id="860" name="楕円 859">
          <a:extLst>
            <a:ext uri="{FF2B5EF4-FFF2-40B4-BE49-F238E27FC236}">
              <a16:creationId xmlns:a16="http://schemas.microsoft.com/office/drawing/2014/main" id="{82674567-2BA5-4878-B991-72C00DC1C0A3}"/>
            </a:ext>
          </a:extLst>
        </xdr:cNvPr>
        <xdr:cNvSpPr/>
      </xdr:nvSpPr>
      <xdr:spPr>
        <a:xfrm>
          <a:off x="19494500" y="1802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64770</xdr:rowOff>
    </xdr:from>
    <xdr:to>
      <xdr:col>107</xdr:col>
      <xdr:colOff>50800</xdr:colOff>
      <xdr:row>105</xdr:row>
      <xdr:rowOff>74568</xdr:rowOff>
    </xdr:to>
    <xdr:cxnSp macro="">
      <xdr:nvCxnSpPr>
        <xdr:cNvPr id="861" name="直線コネクタ 860">
          <a:extLst>
            <a:ext uri="{FF2B5EF4-FFF2-40B4-BE49-F238E27FC236}">
              <a16:creationId xmlns:a16="http://schemas.microsoft.com/office/drawing/2014/main" id="{1A231A8F-8DC1-456D-8E04-E5357D40F9F9}"/>
            </a:ext>
          </a:extLst>
        </xdr:cNvPr>
        <xdr:cNvCxnSpPr/>
      </xdr:nvCxnSpPr>
      <xdr:spPr>
        <a:xfrm flipV="1">
          <a:off x="19545300" y="18067020"/>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11991</xdr:rowOff>
    </xdr:from>
    <xdr:ext cx="469744" cy="259045"/>
    <xdr:sp macro="" textlink="">
      <xdr:nvSpPr>
        <xdr:cNvPr id="862" name="n_1aveValue【庁舎】&#10;一人当たり面積">
          <a:extLst>
            <a:ext uri="{FF2B5EF4-FFF2-40B4-BE49-F238E27FC236}">
              <a16:creationId xmlns:a16="http://schemas.microsoft.com/office/drawing/2014/main" id="{0B1A5CAD-A52D-4D3C-9CD3-7E28268587B2}"/>
            </a:ext>
          </a:extLst>
        </xdr:cNvPr>
        <xdr:cNvSpPr txBox="1"/>
      </xdr:nvSpPr>
      <xdr:spPr>
        <a:xfrm>
          <a:off x="21075727" y="18185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49547</xdr:rowOff>
    </xdr:from>
    <xdr:ext cx="469744" cy="259045"/>
    <xdr:sp macro="" textlink="">
      <xdr:nvSpPr>
        <xdr:cNvPr id="863" name="n_2aveValue【庁舎】&#10;一人当たり面積">
          <a:extLst>
            <a:ext uri="{FF2B5EF4-FFF2-40B4-BE49-F238E27FC236}">
              <a16:creationId xmlns:a16="http://schemas.microsoft.com/office/drawing/2014/main" id="{9C175FC4-076C-4635-9197-521FFB207D51}"/>
            </a:ext>
          </a:extLst>
        </xdr:cNvPr>
        <xdr:cNvSpPr txBox="1"/>
      </xdr:nvSpPr>
      <xdr:spPr>
        <a:xfrm>
          <a:off x="201994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59345</xdr:rowOff>
    </xdr:from>
    <xdr:ext cx="469744" cy="259045"/>
    <xdr:sp macro="" textlink="">
      <xdr:nvSpPr>
        <xdr:cNvPr id="864" name="n_3aveValue【庁舎】&#10;一人当たり面積">
          <a:extLst>
            <a:ext uri="{FF2B5EF4-FFF2-40B4-BE49-F238E27FC236}">
              <a16:creationId xmlns:a16="http://schemas.microsoft.com/office/drawing/2014/main" id="{8CC5059B-9518-4262-AA0E-9BD2A32C03D0}"/>
            </a:ext>
          </a:extLst>
        </xdr:cNvPr>
        <xdr:cNvSpPr txBox="1"/>
      </xdr:nvSpPr>
      <xdr:spPr>
        <a:xfrm>
          <a:off x="19310427" y="18233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125565</xdr:rowOff>
    </xdr:from>
    <xdr:ext cx="469744" cy="259045"/>
    <xdr:sp macro="" textlink="">
      <xdr:nvSpPr>
        <xdr:cNvPr id="865" name="n_1mainValue【庁舎】&#10;一人当たり面積">
          <a:extLst>
            <a:ext uri="{FF2B5EF4-FFF2-40B4-BE49-F238E27FC236}">
              <a16:creationId xmlns:a16="http://schemas.microsoft.com/office/drawing/2014/main" id="{6A0733D1-8E36-47C4-8053-A863472D4D5B}"/>
            </a:ext>
          </a:extLst>
        </xdr:cNvPr>
        <xdr:cNvSpPr txBox="1"/>
      </xdr:nvSpPr>
      <xdr:spPr>
        <a:xfrm>
          <a:off x="21075727" y="17784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132097</xdr:rowOff>
    </xdr:from>
    <xdr:ext cx="469744" cy="259045"/>
    <xdr:sp macro="" textlink="">
      <xdr:nvSpPr>
        <xdr:cNvPr id="866" name="n_2mainValue【庁舎】&#10;一人当たり面積">
          <a:extLst>
            <a:ext uri="{FF2B5EF4-FFF2-40B4-BE49-F238E27FC236}">
              <a16:creationId xmlns:a16="http://schemas.microsoft.com/office/drawing/2014/main" id="{7418A24F-0DA8-421D-8261-393795221B4B}"/>
            </a:ext>
          </a:extLst>
        </xdr:cNvPr>
        <xdr:cNvSpPr txBox="1"/>
      </xdr:nvSpPr>
      <xdr:spPr>
        <a:xfrm>
          <a:off x="201994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141895</xdr:rowOff>
    </xdr:from>
    <xdr:ext cx="469744" cy="259045"/>
    <xdr:sp macro="" textlink="">
      <xdr:nvSpPr>
        <xdr:cNvPr id="867" name="n_3mainValue【庁舎】&#10;一人当たり面積">
          <a:extLst>
            <a:ext uri="{FF2B5EF4-FFF2-40B4-BE49-F238E27FC236}">
              <a16:creationId xmlns:a16="http://schemas.microsoft.com/office/drawing/2014/main" id="{D6C92031-9C17-472B-B850-15A94F54B513}"/>
            </a:ext>
          </a:extLst>
        </xdr:cNvPr>
        <xdr:cNvSpPr txBox="1"/>
      </xdr:nvSpPr>
      <xdr:spPr>
        <a:xfrm>
          <a:off x="19310427" y="17801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8" name="正方形/長方形 867">
          <a:extLst>
            <a:ext uri="{FF2B5EF4-FFF2-40B4-BE49-F238E27FC236}">
              <a16:creationId xmlns:a16="http://schemas.microsoft.com/office/drawing/2014/main" id="{5D7D2EC9-85C8-49F3-8263-FDC7DB6DE20E}"/>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9" name="正方形/長方形 868">
          <a:extLst>
            <a:ext uri="{FF2B5EF4-FFF2-40B4-BE49-F238E27FC236}">
              <a16:creationId xmlns:a16="http://schemas.microsoft.com/office/drawing/2014/main" id="{7D2FB289-FDC2-45F8-BBF0-7490F967BB4F}"/>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70" name="テキスト ボックス 869">
          <a:extLst>
            <a:ext uri="{FF2B5EF4-FFF2-40B4-BE49-F238E27FC236}">
              <a16:creationId xmlns:a16="http://schemas.microsoft.com/office/drawing/2014/main" id="{1029614A-0D5C-4A71-9DFB-406FA47E7F2E}"/>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平均と比較して有形固定資産減価償却率が高くなっている施設は、体育館・プール、福祉施設、一般廃棄物処理施設、保健センター・保健所、庁舎である。その中でも、体育館・プールと福祉施設、一般廃棄物処理施設と庁舎が類似団体内平均を大きく上回っている。体育館・プールについては、</a:t>
          </a:r>
          <a:r>
            <a:rPr kumimoji="1" lang="en-US" altLang="ja-JP" sz="1300">
              <a:latin typeface="ＭＳ Ｐゴシック" panose="020B0600070205080204" pitchFamily="50" charset="-128"/>
              <a:ea typeface="ＭＳ Ｐゴシック" panose="020B0600070205080204" pitchFamily="50" charset="-128"/>
            </a:rPr>
            <a:t>77.2</a:t>
          </a:r>
          <a:r>
            <a:rPr kumimoji="1" lang="ja-JP" altLang="en-US" sz="1300">
              <a:latin typeface="ＭＳ Ｐゴシック" panose="020B0600070205080204" pitchFamily="50" charset="-128"/>
              <a:ea typeface="ＭＳ Ｐゴシック" panose="020B0600070205080204" pitchFamily="50" charset="-128"/>
            </a:rPr>
            <a:t>％と類似団体内平均と比較して</a:t>
          </a:r>
          <a:r>
            <a:rPr kumimoji="1" lang="en-US" altLang="ja-JP" sz="1300">
              <a:latin typeface="ＭＳ Ｐゴシック" panose="020B0600070205080204" pitchFamily="50" charset="-128"/>
              <a:ea typeface="ＭＳ Ｐゴシック" panose="020B0600070205080204" pitchFamily="50" charset="-128"/>
            </a:rPr>
            <a:t>16.4</a:t>
          </a:r>
          <a:r>
            <a:rPr kumimoji="1" lang="ja-JP" altLang="en-US" sz="1300">
              <a:latin typeface="ＭＳ Ｐゴシック" panose="020B0600070205080204" pitchFamily="50" charset="-128"/>
              <a:ea typeface="ＭＳ Ｐゴシック" panose="020B0600070205080204" pitchFamily="50" charset="-128"/>
            </a:rPr>
            <a:t>ポイント高い数値となっている。築</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を超える施設も多く、既に耐用年数を超えている施設も複数ある。体育館等は合併前の旧町時代に建設した施設がそのまま存在し、それぞれが同じような多目的施設であるため、運営形態のあり方や施設の集約、廃止等も視野に入れた老朽化への対応を図る。福祉施設については、</a:t>
          </a:r>
          <a:r>
            <a:rPr kumimoji="1" lang="en-US" altLang="ja-JP" sz="1300">
              <a:latin typeface="ＭＳ Ｐゴシック" panose="020B0600070205080204" pitchFamily="50" charset="-128"/>
              <a:ea typeface="ＭＳ Ｐゴシック" panose="020B0600070205080204" pitchFamily="50" charset="-128"/>
            </a:rPr>
            <a:t>62.8</a:t>
          </a:r>
          <a:r>
            <a:rPr kumimoji="1" lang="ja-JP" altLang="en-US" sz="1300">
              <a:latin typeface="ＭＳ Ｐゴシック" panose="020B0600070205080204" pitchFamily="50" charset="-128"/>
              <a:ea typeface="ＭＳ Ｐゴシック" panose="020B0600070205080204" pitchFamily="50" charset="-128"/>
            </a:rPr>
            <a:t>％と類維持団内平均と比較して</a:t>
          </a:r>
          <a:r>
            <a:rPr kumimoji="1" lang="en-US" altLang="ja-JP" sz="1300">
              <a:latin typeface="ＭＳ Ｐゴシック" panose="020B0600070205080204" pitchFamily="50" charset="-128"/>
              <a:ea typeface="ＭＳ Ｐゴシック" panose="020B0600070205080204" pitchFamily="50" charset="-128"/>
            </a:rPr>
            <a:t>7.0</a:t>
          </a:r>
          <a:r>
            <a:rPr kumimoji="1" lang="ja-JP" altLang="en-US" sz="1300">
              <a:latin typeface="ＭＳ Ｐゴシック" panose="020B0600070205080204" pitchFamily="50" charset="-128"/>
              <a:ea typeface="ＭＳ Ｐゴシック" panose="020B0600070205080204" pitchFamily="50" charset="-128"/>
            </a:rPr>
            <a:t>ポイント高い数値となっている。市内</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施設のうち、半分の</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施設が築</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年を超えているが、市民の健康維持・向上を図るための施設であり、今後も長期間利用が出来るよう定期的な点検と計画的な保全により施設の長寿命化を図る。庁舎については、</a:t>
          </a:r>
          <a:r>
            <a:rPr kumimoji="1" lang="en-US" altLang="ja-JP" sz="1300">
              <a:latin typeface="ＭＳ Ｐゴシック" panose="020B0600070205080204" pitchFamily="50" charset="-128"/>
              <a:ea typeface="ＭＳ Ｐゴシック" panose="020B0600070205080204" pitchFamily="50" charset="-128"/>
            </a:rPr>
            <a:t>61.9</a:t>
          </a:r>
          <a:r>
            <a:rPr kumimoji="1" lang="ja-JP" altLang="en-US" sz="1300">
              <a:latin typeface="ＭＳ Ｐゴシック" panose="020B0600070205080204" pitchFamily="50" charset="-128"/>
              <a:ea typeface="ＭＳ Ｐゴシック" panose="020B0600070205080204" pitchFamily="50" charset="-128"/>
            </a:rPr>
            <a:t>％と類似団体内平均と比較して</a:t>
          </a:r>
          <a:r>
            <a:rPr kumimoji="1" lang="en-US" altLang="ja-JP" sz="1300">
              <a:latin typeface="ＭＳ Ｐゴシック" panose="020B0600070205080204" pitchFamily="50" charset="-128"/>
              <a:ea typeface="ＭＳ Ｐゴシック" panose="020B0600070205080204" pitchFamily="50" charset="-128"/>
            </a:rPr>
            <a:t>7.8</a:t>
          </a:r>
          <a:r>
            <a:rPr kumimoji="1" lang="ja-JP" altLang="en-US" sz="1300">
              <a:latin typeface="ＭＳ Ｐゴシック" panose="020B0600070205080204" pitchFamily="50" charset="-128"/>
              <a:ea typeface="ＭＳ Ｐゴシック" panose="020B0600070205080204" pitchFamily="50" charset="-128"/>
            </a:rPr>
            <a:t>ポイント高い数値となっている。令和元年度末には、口之津港ターミナル建設に伴い、ターミナル内に口之津庁舎を新設する。その他の庁舎についても引き続き老朽化への対策と施設の適正化に努める。一般廃棄物処理施設については、施設の老朽化に伴い上昇傾向にある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年度より大規模な改修工事を行い、施設の処理能力の向上と長寿命化を図ることとしている。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422142_&#21335;&#23798;&#21407;&#24066;_2018(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row>
        <row r="53">
          <cell r="BX53">
            <v>53</v>
          </cell>
          <cell r="CF53">
            <v>54.7</v>
          </cell>
          <cell r="CN53">
            <v>56.4</v>
          </cell>
          <cell r="CV53">
            <v>58</v>
          </cell>
        </row>
        <row r="55">
          <cell r="AN55" t="str">
            <v>類似団体内平均値</v>
          </cell>
          <cell r="BX55">
            <v>32.799999999999997</v>
          </cell>
          <cell r="CF55">
            <v>54.6</v>
          </cell>
          <cell r="CN55">
            <v>53.2</v>
          </cell>
          <cell r="CV55">
            <v>47.9</v>
          </cell>
        </row>
        <row r="57">
          <cell r="BX57">
            <v>58.6</v>
          </cell>
          <cell r="CF57">
            <v>58.3</v>
          </cell>
          <cell r="CN57">
            <v>59.6</v>
          </cell>
          <cell r="CV57">
            <v>60.5</v>
          </cell>
        </row>
        <row r="72">
          <cell r="BP72" t="str">
            <v>H26</v>
          </cell>
          <cell r="BX72" t="str">
            <v>H27</v>
          </cell>
          <cell r="CF72" t="str">
            <v>H28</v>
          </cell>
          <cell r="CN72" t="str">
            <v>H29</v>
          </cell>
          <cell r="CV72" t="str">
            <v>H30</v>
          </cell>
        </row>
        <row r="73">
          <cell r="AN73" t="str">
            <v>当該団体値</v>
          </cell>
        </row>
        <row r="75">
          <cell r="BP75">
            <v>10.1</v>
          </cell>
          <cell r="BX75">
            <v>9.1999999999999993</v>
          </cell>
          <cell r="CF75">
            <v>7.3</v>
          </cell>
          <cell r="CN75">
            <v>4.4000000000000004</v>
          </cell>
          <cell r="CV75">
            <v>0.8</v>
          </cell>
        </row>
        <row r="77">
          <cell r="AN77" t="str">
            <v>類似団体内平均値</v>
          </cell>
          <cell r="BP77">
            <v>33</v>
          </cell>
          <cell r="BX77">
            <v>32.799999999999997</v>
          </cell>
          <cell r="CF77">
            <v>54.6</v>
          </cell>
          <cell r="CN77">
            <v>53.2</v>
          </cell>
          <cell r="CV77">
            <v>47.9</v>
          </cell>
        </row>
        <row r="79">
          <cell r="BP79">
            <v>8.5</v>
          </cell>
          <cell r="BX79">
            <v>9.5</v>
          </cell>
          <cell r="CF79">
            <v>10</v>
          </cell>
          <cell r="CN79">
            <v>9.8000000000000007</v>
          </cell>
          <cell r="CV79">
            <v>9.6</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06" t="s">
        <v>80</v>
      </c>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c r="AM1" s="606"/>
      <c r="AN1" s="606"/>
      <c r="AO1" s="606"/>
      <c r="AP1" s="606"/>
      <c r="AQ1" s="606"/>
      <c r="AR1" s="606"/>
      <c r="AS1" s="606"/>
      <c r="AT1" s="606"/>
      <c r="AU1" s="606"/>
      <c r="AV1" s="606"/>
      <c r="AW1" s="606"/>
      <c r="AX1" s="606"/>
      <c r="AY1" s="606"/>
      <c r="AZ1" s="606"/>
      <c r="BA1" s="606"/>
      <c r="BB1" s="606"/>
      <c r="BC1" s="606"/>
      <c r="BD1" s="606"/>
      <c r="BE1" s="606"/>
      <c r="BF1" s="606"/>
      <c r="BG1" s="606"/>
      <c r="BH1" s="606"/>
      <c r="BI1" s="606"/>
      <c r="BJ1" s="606"/>
      <c r="BK1" s="606"/>
      <c r="BL1" s="606"/>
      <c r="BM1" s="606"/>
      <c r="BN1" s="606"/>
      <c r="BO1" s="606"/>
      <c r="BP1" s="606"/>
      <c r="BQ1" s="606"/>
      <c r="BR1" s="606"/>
      <c r="BS1" s="606"/>
      <c r="BT1" s="606"/>
      <c r="BU1" s="606"/>
      <c r="BV1" s="606"/>
      <c r="BW1" s="606"/>
      <c r="BX1" s="606"/>
      <c r="BY1" s="606"/>
      <c r="BZ1" s="606"/>
      <c r="CA1" s="606"/>
      <c r="CB1" s="606"/>
      <c r="CC1" s="606"/>
      <c r="CD1" s="606"/>
      <c r="CE1" s="606"/>
      <c r="CF1" s="606"/>
      <c r="CG1" s="606"/>
      <c r="CH1" s="606"/>
      <c r="CI1" s="606"/>
      <c r="CJ1" s="606"/>
      <c r="CK1" s="606"/>
      <c r="CL1" s="606"/>
      <c r="CM1" s="606"/>
      <c r="CN1" s="606"/>
      <c r="CO1" s="606"/>
      <c r="CP1" s="606"/>
      <c r="CQ1" s="606"/>
      <c r="CR1" s="606"/>
      <c r="CS1" s="606"/>
      <c r="CT1" s="606"/>
      <c r="CU1" s="606"/>
      <c r="CV1" s="606"/>
      <c r="CW1" s="606"/>
      <c r="CX1" s="606"/>
      <c r="CY1" s="606"/>
      <c r="CZ1" s="606"/>
      <c r="DA1" s="606"/>
      <c r="DB1" s="606"/>
      <c r="DC1" s="606"/>
      <c r="DD1" s="606"/>
      <c r="DE1" s="606"/>
      <c r="DF1" s="606"/>
      <c r="DG1" s="606"/>
      <c r="DH1" s="606"/>
      <c r="DI1" s="606"/>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07" t="s">
        <v>82</v>
      </c>
      <c r="C3" s="608"/>
      <c r="D3" s="608"/>
      <c r="E3" s="609"/>
      <c r="F3" s="609"/>
      <c r="G3" s="609"/>
      <c r="H3" s="609"/>
      <c r="I3" s="609"/>
      <c r="J3" s="609"/>
      <c r="K3" s="609"/>
      <c r="L3" s="609" t="s">
        <v>83</v>
      </c>
      <c r="M3" s="609"/>
      <c r="N3" s="609"/>
      <c r="O3" s="609"/>
      <c r="P3" s="609"/>
      <c r="Q3" s="609"/>
      <c r="R3" s="612"/>
      <c r="S3" s="612"/>
      <c r="T3" s="612"/>
      <c r="U3" s="612"/>
      <c r="V3" s="613"/>
      <c r="W3" s="506" t="s">
        <v>84</v>
      </c>
      <c r="X3" s="507"/>
      <c r="Y3" s="507"/>
      <c r="Z3" s="507"/>
      <c r="AA3" s="507"/>
      <c r="AB3" s="608"/>
      <c r="AC3" s="612" t="s">
        <v>85</v>
      </c>
      <c r="AD3" s="507"/>
      <c r="AE3" s="507"/>
      <c r="AF3" s="507"/>
      <c r="AG3" s="507"/>
      <c r="AH3" s="507"/>
      <c r="AI3" s="507"/>
      <c r="AJ3" s="507"/>
      <c r="AK3" s="507"/>
      <c r="AL3" s="574"/>
      <c r="AM3" s="506" t="s">
        <v>86</v>
      </c>
      <c r="AN3" s="507"/>
      <c r="AO3" s="507"/>
      <c r="AP3" s="507"/>
      <c r="AQ3" s="507"/>
      <c r="AR3" s="507"/>
      <c r="AS3" s="507"/>
      <c r="AT3" s="507"/>
      <c r="AU3" s="507"/>
      <c r="AV3" s="507"/>
      <c r="AW3" s="507"/>
      <c r="AX3" s="574"/>
      <c r="AY3" s="566" t="s">
        <v>1</v>
      </c>
      <c r="AZ3" s="567"/>
      <c r="BA3" s="567"/>
      <c r="BB3" s="567"/>
      <c r="BC3" s="567"/>
      <c r="BD3" s="567"/>
      <c r="BE3" s="567"/>
      <c r="BF3" s="567"/>
      <c r="BG3" s="567"/>
      <c r="BH3" s="567"/>
      <c r="BI3" s="567"/>
      <c r="BJ3" s="567"/>
      <c r="BK3" s="567"/>
      <c r="BL3" s="567"/>
      <c r="BM3" s="616"/>
      <c r="BN3" s="506" t="s">
        <v>87</v>
      </c>
      <c r="BO3" s="507"/>
      <c r="BP3" s="507"/>
      <c r="BQ3" s="507"/>
      <c r="BR3" s="507"/>
      <c r="BS3" s="507"/>
      <c r="BT3" s="507"/>
      <c r="BU3" s="574"/>
      <c r="BV3" s="506" t="s">
        <v>88</v>
      </c>
      <c r="BW3" s="507"/>
      <c r="BX3" s="507"/>
      <c r="BY3" s="507"/>
      <c r="BZ3" s="507"/>
      <c r="CA3" s="507"/>
      <c r="CB3" s="507"/>
      <c r="CC3" s="574"/>
      <c r="CD3" s="566" t="s">
        <v>1</v>
      </c>
      <c r="CE3" s="567"/>
      <c r="CF3" s="567"/>
      <c r="CG3" s="567"/>
      <c r="CH3" s="567"/>
      <c r="CI3" s="567"/>
      <c r="CJ3" s="567"/>
      <c r="CK3" s="567"/>
      <c r="CL3" s="567"/>
      <c r="CM3" s="567"/>
      <c r="CN3" s="567"/>
      <c r="CO3" s="567"/>
      <c r="CP3" s="567"/>
      <c r="CQ3" s="567"/>
      <c r="CR3" s="567"/>
      <c r="CS3" s="616"/>
      <c r="CT3" s="506" t="s">
        <v>89</v>
      </c>
      <c r="CU3" s="507"/>
      <c r="CV3" s="507"/>
      <c r="CW3" s="507"/>
      <c r="CX3" s="507"/>
      <c r="CY3" s="507"/>
      <c r="CZ3" s="507"/>
      <c r="DA3" s="574"/>
      <c r="DB3" s="506" t="s">
        <v>90</v>
      </c>
      <c r="DC3" s="507"/>
      <c r="DD3" s="507"/>
      <c r="DE3" s="507"/>
      <c r="DF3" s="507"/>
      <c r="DG3" s="507"/>
      <c r="DH3" s="507"/>
      <c r="DI3" s="574"/>
      <c r="DJ3" s="185"/>
      <c r="DK3" s="185"/>
      <c r="DL3" s="185"/>
      <c r="DM3" s="185"/>
      <c r="DN3" s="185"/>
      <c r="DO3" s="185"/>
    </row>
    <row r="4" spans="1:119" ht="18.75" customHeight="1" x14ac:dyDescent="0.15">
      <c r="A4" s="186"/>
      <c r="B4" s="582"/>
      <c r="C4" s="583"/>
      <c r="D4" s="583"/>
      <c r="E4" s="584"/>
      <c r="F4" s="584"/>
      <c r="G4" s="584"/>
      <c r="H4" s="584"/>
      <c r="I4" s="584"/>
      <c r="J4" s="584"/>
      <c r="K4" s="584"/>
      <c r="L4" s="584"/>
      <c r="M4" s="584"/>
      <c r="N4" s="584"/>
      <c r="O4" s="584"/>
      <c r="P4" s="584"/>
      <c r="Q4" s="584"/>
      <c r="R4" s="588"/>
      <c r="S4" s="588"/>
      <c r="T4" s="588"/>
      <c r="U4" s="588"/>
      <c r="V4" s="589"/>
      <c r="W4" s="575"/>
      <c r="X4" s="389"/>
      <c r="Y4" s="389"/>
      <c r="Z4" s="389"/>
      <c r="AA4" s="389"/>
      <c r="AB4" s="583"/>
      <c r="AC4" s="588"/>
      <c r="AD4" s="389"/>
      <c r="AE4" s="389"/>
      <c r="AF4" s="389"/>
      <c r="AG4" s="389"/>
      <c r="AH4" s="389"/>
      <c r="AI4" s="389"/>
      <c r="AJ4" s="389"/>
      <c r="AK4" s="389"/>
      <c r="AL4" s="576"/>
      <c r="AM4" s="533"/>
      <c r="AN4" s="443"/>
      <c r="AO4" s="443"/>
      <c r="AP4" s="443"/>
      <c r="AQ4" s="443"/>
      <c r="AR4" s="443"/>
      <c r="AS4" s="443"/>
      <c r="AT4" s="443"/>
      <c r="AU4" s="443"/>
      <c r="AV4" s="443"/>
      <c r="AW4" s="443"/>
      <c r="AX4" s="615"/>
      <c r="AY4" s="419" t="s">
        <v>91</v>
      </c>
      <c r="AZ4" s="420"/>
      <c r="BA4" s="420"/>
      <c r="BB4" s="420"/>
      <c r="BC4" s="420"/>
      <c r="BD4" s="420"/>
      <c r="BE4" s="420"/>
      <c r="BF4" s="420"/>
      <c r="BG4" s="420"/>
      <c r="BH4" s="420"/>
      <c r="BI4" s="420"/>
      <c r="BJ4" s="420"/>
      <c r="BK4" s="420"/>
      <c r="BL4" s="420"/>
      <c r="BM4" s="421"/>
      <c r="BN4" s="422">
        <v>32684824</v>
      </c>
      <c r="BO4" s="423"/>
      <c r="BP4" s="423"/>
      <c r="BQ4" s="423"/>
      <c r="BR4" s="423"/>
      <c r="BS4" s="423"/>
      <c r="BT4" s="423"/>
      <c r="BU4" s="424"/>
      <c r="BV4" s="422">
        <v>35768818</v>
      </c>
      <c r="BW4" s="423"/>
      <c r="BX4" s="423"/>
      <c r="BY4" s="423"/>
      <c r="BZ4" s="423"/>
      <c r="CA4" s="423"/>
      <c r="CB4" s="423"/>
      <c r="CC4" s="424"/>
      <c r="CD4" s="600" t="s">
        <v>92</v>
      </c>
      <c r="CE4" s="601"/>
      <c r="CF4" s="601"/>
      <c r="CG4" s="601"/>
      <c r="CH4" s="601"/>
      <c r="CI4" s="601"/>
      <c r="CJ4" s="601"/>
      <c r="CK4" s="601"/>
      <c r="CL4" s="601"/>
      <c r="CM4" s="601"/>
      <c r="CN4" s="601"/>
      <c r="CO4" s="601"/>
      <c r="CP4" s="601"/>
      <c r="CQ4" s="601"/>
      <c r="CR4" s="601"/>
      <c r="CS4" s="602"/>
      <c r="CT4" s="603">
        <v>9.1999999999999993</v>
      </c>
      <c r="CU4" s="604"/>
      <c r="CV4" s="604"/>
      <c r="CW4" s="604"/>
      <c r="CX4" s="604"/>
      <c r="CY4" s="604"/>
      <c r="CZ4" s="604"/>
      <c r="DA4" s="605"/>
      <c r="DB4" s="603">
        <v>8.9</v>
      </c>
      <c r="DC4" s="604"/>
      <c r="DD4" s="604"/>
      <c r="DE4" s="604"/>
      <c r="DF4" s="604"/>
      <c r="DG4" s="604"/>
      <c r="DH4" s="604"/>
      <c r="DI4" s="605"/>
      <c r="DJ4" s="185"/>
      <c r="DK4" s="185"/>
      <c r="DL4" s="185"/>
      <c r="DM4" s="185"/>
      <c r="DN4" s="185"/>
      <c r="DO4" s="185"/>
    </row>
    <row r="5" spans="1:119" ht="18.75" customHeight="1" x14ac:dyDescent="0.15">
      <c r="A5" s="186"/>
      <c r="B5" s="610"/>
      <c r="C5" s="444"/>
      <c r="D5" s="444"/>
      <c r="E5" s="611"/>
      <c r="F5" s="611"/>
      <c r="G5" s="611"/>
      <c r="H5" s="611"/>
      <c r="I5" s="611"/>
      <c r="J5" s="611"/>
      <c r="K5" s="611"/>
      <c r="L5" s="611"/>
      <c r="M5" s="611"/>
      <c r="N5" s="611"/>
      <c r="O5" s="611"/>
      <c r="P5" s="611"/>
      <c r="Q5" s="611"/>
      <c r="R5" s="442"/>
      <c r="S5" s="442"/>
      <c r="T5" s="442"/>
      <c r="U5" s="442"/>
      <c r="V5" s="614"/>
      <c r="W5" s="533"/>
      <c r="X5" s="443"/>
      <c r="Y5" s="443"/>
      <c r="Z5" s="443"/>
      <c r="AA5" s="443"/>
      <c r="AB5" s="444"/>
      <c r="AC5" s="442"/>
      <c r="AD5" s="443"/>
      <c r="AE5" s="443"/>
      <c r="AF5" s="443"/>
      <c r="AG5" s="443"/>
      <c r="AH5" s="443"/>
      <c r="AI5" s="443"/>
      <c r="AJ5" s="443"/>
      <c r="AK5" s="443"/>
      <c r="AL5" s="615"/>
      <c r="AM5" s="496" t="s">
        <v>93</v>
      </c>
      <c r="AN5" s="401"/>
      <c r="AO5" s="401"/>
      <c r="AP5" s="401"/>
      <c r="AQ5" s="401"/>
      <c r="AR5" s="401"/>
      <c r="AS5" s="401"/>
      <c r="AT5" s="402"/>
      <c r="AU5" s="484" t="s">
        <v>94</v>
      </c>
      <c r="AV5" s="485"/>
      <c r="AW5" s="485"/>
      <c r="AX5" s="485"/>
      <c r="AY5" s="407" t="s">
        <v>95</v>
      </c>
      <c r="AZ5" s="408"/>
      <c r="BA5" s="408"/>
      <c r="BB5" s="408"/>
      <c r="BC5" s="408"/>
      <c r="BD5" s="408"/>
      <c r="BE5" s="408"/>
      <c r="BF5" s="408"/>
      <c r="BG5" s="408"/>
      <c r="BH5" s="408"/>
      <c r="BI5" s="408"/>
      <c r="BJ5" s="408"/>
      <c r="BK5" s="408"/>
      <c r="BL5" s="408"/>
      <c r="BM5" s="409"/>
      <c r="BN5" s="427">
        <v>30785866</v>
      </c>
      <c r="BO5" s="428"/>
      <c r="BP5" s="428"/>
      <c r="BQ5" s="428"/>
      <c r="BR5" s="428"/>
      <c r="BS5" s="428"/>
      <c r="BT5" s="428"/>
      <c r="BU5" s="429"/>
      <c r="BV5" s="427">
        <v>33919760</v>
      </c>
      <c r="BW5" s="428"/>
      <c r="BX5" s="428"/>
      <c r="BY5" s="428"/>
      <c r="BZ5" s="428"/>
      <c r="CA5" s="428"/>
      <c r="CB5" s="428"/>
      <c r="CC5" s="429"/>
      <c r="CD5" s="436" t="s">
        <v>96</v>
      </c>
      <c r="CE5" s="437"/>
      <c r="CF5" s="437"/>
      <c r="CG5" s="437"/>
      <c r="CH5" s="437"/>
      <c r="CI5" s="437"/>
      <c r="CJ5" s="437"/>
      <c r="CK5" s="437"/>
      <c r="CL5" s="437"/>
      <c r="CM5" s="437"/>
      <c r="CN5" s="437"/>
      <c r="CO5" s="437"/>
      <c r="CP5" s="437"/>
      <c r="CQ5" s="437"/>
      <c r="CR5" s="437"/>
      <c r="CS5" s="438"/>
      <c r="CT5" s="397">
        <v>86.5</v>
      </c>
      <c r="CU5" s="398"/>
      <c r="CV5" s="398"/>
      <c r="CW5" s="398"/>
      <c r="CX5" s="398"/>
      <c r="CY5" s="398"/>
      <c r="CZ5" s="398"/>
      <c r="DA5" s="399"/>
      <c r="DB5" s="397">
        <v>83.9</v>
      </c>
      <c r="DC5" s="398"/>
      <c r="DD5" s="398"/>
      <c r="DE5" s="398"/>
      <c r="DF5" s="398"/>
      <c r="DG5" s="398"/>
      <c r="DH5" s="398"/>
      <c r="DI5" s="399"/>
      <c r="DJ5" s="185"/>
      <c r="DK5" s="185"/>
      <c r="DL5" s="185"/>
      <c r="DM5" s="185"/>
      <c r="DN5" s="185"/>
      <c r="DO5" s="185"/>
    </row>
    <row r="6" spans="1:119" ht="18.75" customHeight="1" x14ac:dyDescent="0.15">
      <c r="A6" s="186"/>
      <c r="B6" s="580" t="s">
        <v>97</v>
      </c>
      <c r="C6" s="441"/>
      <c r="D6" s="441"/>
      <c r="E6" s="581"/>
      <c r="F6" s="581"/>
      <c r="G6" s="581"/>
      <c r="H6" s="581"/>
      <c r="I6" s="581"/>
      <c r="J6" s="581"/>
      <c r="K6" s="581"/>
      <c r="L6" s="581" t="s">
        <v>98</v>
      </c>
      <c r="M6" s="581"/>
      <c r="N6" s="581"/>
      <c r="O6" s="581"/>
      <c r="P6" s="581"/>
      <c r="Q6" s="581"/>
      <c r="R6" s="465"/>
      <c r="S6" s="465"/>
      <c r="T6" s="465"/>
      <c r="U6" s="465"/>
      <c r="V6" s="587"/>
      <c r="W6" s="518" t="s">
        <v>99</v>
      </c>
      <c r="X6" s="440"/>
      <c r="Y6" s="440"/>
      <c r="Z6" s="440"/>
      <c r="AA6" s="440"/>
      <c r="AB6" s="441"/>
      <c r="AC6" s="592" t="s">
        <v>100</v>
      </c>
      <c r="AD6" s="593"/>
      <c r="AE6" s="593"/>
      <c r="AF6" s="593"/>
      <c r="AG6" s="593"/>
      <c r="AH6" s="593"/>
      <c r="AI6" s="593"/>
      <c r="AJ6" s="593"/>
      <c r="AK6" s="593"/>
      <c r="AL6" s="594"/>
      <c r="AM6" s="496" t="s">
        <v>101</v>
      </c>
      <c r="AN6" s="401"/>
      <c r="AO6" s="401"/>
      <c r="AP6" s="401"/>
      <c r="AQ6" s="401"/>
      <c r="AR6" s="401"/>
      <c r="AS6" s="401"/>
      <c r="AT6" s="402"/>
      <c r="AU6" s="484" t="s">
        <v>94</v>
      </c>
      <c r="AV6" s="485"/>
      <c r="AW6" s="485"/>
      <c r="AX6" s="485"/>
      <c r="AY6" s="407" t="s">
        <v>102</v>
      </c>
      <c r="AZ6" s="408"/>
      <c r="BA6" s="408"/>
      <c r="BB6" s="408"/>
      <c r="BC6" s="408"/>
      <c r="BD6" s="408"/>
      <c r="BE6" s="408"/>
      <c r="BF6" s="408"/>
      <c r="BG6" s="408"/>
      <c r="BH6" s="408"/>
      <c r="BI6" s="408"/>
      <c r="BJ6" s="408"/>
      <c r="BK6" s="408"/>
      <c r="BL6" s="408"/>
      <c r="BM6" s="409"/>
      <c r="BN6" s="427">
        <v>1898958</v>
      </c>
      <c r="BO6" s="428"/>
      <c r="BP6" s="428"/>
      <c r="BQ6" s="428"/>
      <c r="BR6" s="428"/>
      <c r="BS6" s="428"/>
      <c r="BT6" s="428"/>
      <c r="BU6" s="429"/>
      <c r="BV6" s="427">
        <v>1849058</v>
      </c>
      <c r="BW6" s="428"/>
      <c r="BX6" s="428"/>
      <c r="BY6" s="428"/>
      <c r="BZ6" s="428"/>
      <c r="CA6" s="428"/>
      <c r="CB6" s="428"/>
      <c r="CC6" s="429"/>
      <c r="CD6" s="436" t="s">
        <v>103</v>
      </c>
      <c r="CE6" s="437"/>
      <c r="CF6" s="437"/>
      <c r="CG6" s="437"/>
      <c r="CH6" s="437"/>
      <c r="CI6" s="437"/>
      <c r="CJ6" s="437"/>
      <c r="CK6" s="437"/>
      <c r="CL6" s="437"/>
      <c r="CM6" s="437"/>
      <c r="CN6" s="437"/>
      <c r="CO6" s="437"/>
      <c r="CP6" s="437"/>
      <c r="CQ6" s="437"/>
      <c r="CR6" s="437"/>
      <c r="CS6" s="438"/>
      <c r="CT6" s="577">
        <v>90.1</v>
      </c>
      <c r="CU6" s="578"/>
      <c r="CV6" s="578"/>
      <c r="CW6" s="578"/>
      <c r="CX6" s="578"/>
      <c r="CY6" s="578"/>
      <c r="CZ6" s="578"/>
      <c r="DA6" s="579"/>
      <c r="DB6" s="577">
        <v>87.4</v>
      </c>
      <c r="DC6" s="578"/>
      <c r="DD6" s="578"/>
      <c r="DE6" s="578"/>
      <c r="DF6" s="578"/>
      <c r="DG6" s="578"/>
      <c r="DH6" s="578"/>
      <c r="DI6" s="579"/>
      <c r="DJ6" s="185"/>
      <c r="DK6" s="185"/>
      <c r="DL6" s="185"/>
      <c r="DM6" s="185"/>
      <c r="DN6" s="185"/>
      <c r="DO6" s="185"/>
    </row>
    <row r="7" spans="1:119" ht="18.75" customHeight="1" x14ac:dyDescent="0.15">
      <c r="A7" s="186"/>
      <c r="B7" s="582"/>
      <c r="C7" s="583"/>
      <c r="D7" s="583"/>
      <c r="E7" s="584"/>
      <c r="F7" s="584"/>
      <c r="G7" s="584"/>
      <c r="H7" s="584"/>
      <c r="I7" s="584"/>
      <c r="J7" s="584"/>
      <c r="K7" s="584"/>
      <c r="L7" s="584"/>
      <c r="M7" s="584"/>
      <c r="N7" s="584"/>
      <c r="O7" s="584"/>
      <c r="P7" s="584"/>
      <c r="Q7" s="584"/>
      <c r="R7" s="588"/>
      <c r="S7" s="588"/>
      <c r="T7" s="588"/>
      <c r="U7" s="588"/>
      <c r="V7" s="589"/>
      <c r="W7" s="575"/>
      <c r="X7" s="389"/>
      <c r="Y7" s="389"/>
      <c r="Z7" s="389"/>
      <c r="AA7" s="389"/>
      <c r="AB7" s="583"/>
      <c r="AC7" s="595"/>
      <c r="AD7" s="390"/>
      <c r="AE7" s="390"/>
      <c r="AF7" s="390"/>
      <c r="AG7" s="390"/>
      <c r="AH7" s="390"/>
      <c r="AI7" s="390"/>
      <c r="AJ7" s="390"/>
      <c r="AK7" s="390"/>
      <c r="AL7" s="596"/>
      <c r="AM7" s="496" t="s">
        <v>104</v>
      </c>
      <c r="AN7" s="401"/>
      <c r="AO7" s="401"/>
      <c r="AP7" s="401"/>
      <c r="AQ7" s="401"/>
      <c r="AR7" s="401"/>
      <c r="AS7" s="401"/>
      <c r="AT7" s="402"/>
      <c r="AU7" s="484" t="s">
        <v>94</v>
      </c>
      <c r="AV7" s="485"/>
      <c r="AW7" s="485"/>
      <c r="AX7" s="485"/>
      <c r="AY7" s="407" t="s">
        <v>105</v>
      </c>
      <c r="AZ7" s="408"/>
      <c r="BA7" s="408"/>
      <c r="BB7" s="408"/>
      <c r="BC7" s="408"/>
      <c r="BD7" s="408"/>
      <c r="BE7" s="408"/>
      <c r="BF7" s="408"/>
      <c r="BG7" s="408"/>
      <c r="BH7" s="408"/>
      <c r="BI7" s="408"/>
      <c r="BJ7" s="408"/>
      <c r="BK7" s="408"/>
      <c r="BL7" s="408"/>
      <c r="BM7" s="409"/>
      <c r="BN7" s="427">
        <v>265947</v>
      </c>
      <c r="BO7" s="428"/>
      <c r="BP7" s="428"/>
      <c r="BQ7" s="428"/>
      <c r="BR7" s="428"/>
      <c r="BS7" s="428"/>
      <c r="BT7" s="428"/>
      <c r="BU7" s="429"/>
      <c r="BV7" s="427">
        <v>241678</v>
      </c>
      <c r="BW7" s="428"/>
      <c r="BX7" s="428"/>
      <c r="BY7" s="428"/>
      <c r="BZ7" s="428"/>
      <c r="CA7" s="428"/>
      <c r="CB7" s="428"/>
      <c r="CC7" s="429"/>
      <c r="CD7" s="436" t="s">
        <v>106</v>
      </c>
      <c r="CE7" s="437"/>
      <c r="CF7" s="437"/>
      <c r="CG7" s="437"/>
      <c r="CH7" s="437"/>
      <c r="CI7" s="437"/>
      <c r="CJ7" s="437"/>
      <c r="CK7" s="437"/>
      <c r="CL7" s="437"/>
      <c r="CM7" s="437"/>
      <c r="CN7" s="437"/>
      <c r="CO7" s="437"/>
      <c r="CP7" s="437"/>
      <c r="CQ7" s="437"/>
      <c r="CR7" s="437"/>
      <c r="CS7" s="438"/>
      <c r="CT7" s="427">
        <v>17684433</v>
      </c>
      <c r="CU7" s="428"/>
      <c r="CV7" s="428"/>
      <c r="CW7" s="428"/>
      <c r="CX7" s="428"/>
      <c r="CY7" s="428"/>
      <c r="CZ7" s="428"/>
      <c r="DA7" s="429"/>
      <c r="DB7" s="427">
        <v>18133801</v>
      </c>
      <c r="DC7" s="428"/>
      <c r="DD7" s="428"/>
      <c r="DE7" s="428"/>
      <c r="DF7" s="428"/>
      <c r="DG7" s="428"/>
      <c r="DH7" s="428"/>
      <c r="DI7" s="429"/>
      <c r="DJ7" s="185"/>
      <c r="DK7" s="185"/>
      <c r="DL7" s="185"/>
      <c r="DM7" s="185"/>
      <c r="DN7" s="185"/>
      <c r="DO7" s="185"/>
    </row>
    <row r="8" spans="1:119" ht="18.75" customHeight="1" thickBot="1" x14ac:dyDescent="0.2">
      <c r="A8" s="186"/>
      <c r="B8" s="585"/>
      <c r="C8" s="519"/>
      <c r="D8" s="519"/>
      <c r="E8" s="586"/>
      <c r="F8" s="586"/>
      <c r="G8" s="586"/>
      <c r="H8" s="586"/>
      <c r="I8" s="586"/>
      <c r="J8" s="586"/>
      <c r="K8" s="586"/>
      <c r="L8" s="586"/>
      <c r="M8" s="586"/>
      <c r="N8" s="586"/>
      <c r="O8" s="586"/>
      <c r="P8" s="586"/>
      <c r="Q8" s="586"/>
      <c r="R8" s="590"/>
      <c r="S8" s="590"/>
      <c r="T8" s="590"/>
      <c r="U8" s="590"/>
      <c r="V8" s="591"/>
      <c r="W8" s="508"/>
      <c r="X8" s="509"/>
      <c r="Y8" s="509"/>
      <c r="Z8" s="509"/>
      <c r="AA8" s="509"/>
      <c r="AB8" s="519"/>
      <c r="AC8" s="597"/>
      <c r="AD8" s="598"/>
      <c r="AE8" s="598"/>
      <c r="AF8" s="598"/>
      <c r="AG8" s="598"/>
      <c r="AH8" s="598"/>
      <c r="AI8" s="598"/>
      <c r="AJ8" s="598"/>
      <c r="AK8" s="598"/>
      <c r="AL8" s="599"/>
      <c r="AM8" s="496" t="s">
        <v>107</v>
      </c>
      <c r="AN8" s="401"/>
      <c r="AO8" s="401"/>
      <c r="AP8" s="401"/>
      <c r="AQ8" s="401"/>
      <c r="AR8" s="401"/>
      <c r="AS8" s="401"/>
      <c r="AT8" s="402"/>
      <c r="AU8" s="484" t="s">
        <v>108</v>
      </c>
      <c r="AV8" s="485"/>
      <c r="AW8" s="485"/>
      <c r="AX8" s="485"/>
      <c r="AY8" s="407" t="s">
        <v>109</v>
      </c>
      <c r="AZ8" s="408"/>
      <c r="BA8" s="408"/>
      <c r="BB8" s="408"/>
      <c r="BC8" s="408"/>
      <c r="BD8" s="408"/>
      <c r="BE8" s="408"/>
      <c r="BF8" s="408"/>
      <c r="BG8" s="408"/>
      <c r="BH8" s="408"/>
      <c r="BI8" s="408"/>
      <c r="BJ8" s="408"/>
      <c r="BK8" s="408"/>
      <c r="BL8" s="408"/>
      <c r="BM8" s="409"/>
      <c r="BN8" s="427">
        <v>1633011</v>
      </c>
      <c r="BO8" s="428"/>
      <c r="BP8" s="428"/>
      <c r="BQ8" s="428"/>
      <c r="BR8" s="428"/>
      <c r="BS8" s="428"/>
      <c r="BT8" s="428"/>
      <c r="BU8" s="429"/>
      <c r="BV8" s="427">
        <v>1607380</v>
      </c>
      <c r="BW8" s="428"/>
      <c r="BX8" s="428"/>
      <c r="BY8" s="428"/>
      <c r="BZ8" s="428"/>
      <c r="CA8" s="428"/>
      <c r="CB8" s="428"/>
      <c r="CC8" s="429"/>
      <c r="CD8" s="436" t="s">
        <v>110</v>
      </c>
      <c r="CE8" s="437"/>
      <c r="CF8" s="437"/>
      <c r="CG8" s="437"/>
      <c r="CH8" s="437"/>
      <c r="CI8" s="437"/>
      <c r="CJ8" s="437"/>
      <c r="CK8" s="437"/>
      <c r="CL8" s="437"/>
      <c r="CM8" s="437"/>
      <c r="CN8" s="437"/>
      <c r="CO8" s="437"/>
      <c r="CP8" s="437"/>
      <c r="CQ8" s="437"/>
      <c r="CR8" s="437"/>
      <c r="CS8" s="438"/>
      <c r="CT8" s="540">
        <v>0.25</v>
      </c>
      <c r="CU8" s="541"/>
      <c r="CV8" s="541"/>
      <c r="CW8" s="541"/>
      <c r="CX8" s="541"/>
      <c r="CY8" s="541"/>
      <c r="CZ8" s="541"/>
      <c r="DA8" s="542"/>
      <c r="DB8" s="540">
        <v>0.25</v>
      </c>
      <c r="DC8" s="541"/>
      <c r="DD8" s="541"/>
      <c r="DE8" s="541"/>
      <c r="DF8" s="541"/>
      <c r="DG8" s="541"/>
      <c r="DH8" s="541"/>
      <c r="DI8" s="542"/>
      <c r="DJ8" s="185"/>
      <c r="DK8" s="185"/>
      <c r="DL8" s="185"/>
      <c r="DM8" s="185"/>
      <c r="DN8" s="185"/>
      <c r="DO8" s="185"/>
    </row>
    <row r="9" spans="1:119" ht="18.75" customHeight="1" thickBot="1" x14ac:dyDescent="0.2">
      <c r="A9" s="186"/>
      <c r="B9" s="566" t="s">
        <v>111</v>
      </c>
      <c r="C9" s="567"/>
      <c r="D9" s="567"/>
      <c r="E9" s="567"/>
      <c r="F9" s="567"/>
      <c r="G9" s="567"/>
      <c r="H9" s="567"/>
      <c r="I9" s="567"/>
      <c r="J9" s="567"/>
      <c r="K9" s="490"/>
      <c r="L9" s="568" t="s">
        <v>112</v>
      </c>
      <c r="M9" s="569"/>
      <c r="N9" s="569"/>
      <c r="O9" s="569"/>
      <c r="P9" s="569"/>
      <c r="Q9" s="570"/>
      <c r="R9" s="571">
        <v>46535</v>
      </c>
      <c r="S9" s="572"/>
      <c r="T9" s="572"/>
      <c r="U9" s="572"/>
      <c r="V9" s="573"/>
      <c r="W9" s="506" t="s">
        <v>113</v>
      </c>
      <c r="X9" s="507"/>
      <c r="Y9" s="507"/>
      <c r="Z9" s="507"/>
      <c r="AA9" s="507"/>
      <c r="AB9" s="507"/>
      <c r="AC9" s="507"/>
      <c r="AD9" s="507"/>
      <c r="AE9" s="507"/>
      <c r="AF9" s="507"/>
      <c r="AG9" s="507"/>
      <c r="AH9" s="507"/>
      <c r="AI9" s="507"/>
      <c r="AJ9" s="507"/>
      <c r="AK9" s="507"/>
      <c r="AL9" s="574"/>
      <c r="AM9" s="496" t="s">
        <v>114</v>
      </c>
      <c r="AN9" s="401"/>
      <c r="AO9" s="401"/>
      <c r="AP9" s="401"/>
      <c r="AQ9" s="401"/>
      <c r="AR9" s="401"/>
      <c r="AS9" s="401"/>
      <c r="AT9" s="402"/>
      <c r="AU9" s="484" t="s">
        <v>108</v>
      </c>
      <c r="AV9" s="485"/>
      <c r="AW9" s="485"/>
      <c r="AX9" s="485"/>
      <c r="AY9" s="407" t="s">
        <v>115</v>
      </c>
      <c r="AZ9" s="408"/>
      <c r="BA9" s="408"/>
      <c r="BB9" s="408"/>
      <c r="BC9" s="408"/>
      <c r="BD9" s="408"/>
      <c r="BE9" s="408"/>
      <c r="BF9" s="408"/>
      <c r="BG9" s="408"/>
      <c r="BH9" s="408"/>
      <c r="BI9" s="408"/>
      <c r="BJ9" s="408"/>
      <c r="BK9" s="408"/>
      <c r="BL9" s="408"/>
      <c r="BM9" s="409"/>
      <c r="BN9" s="427">
        <v>25631</v>
      </c>
      <c r="BO9" s="428"/>
      <c r="BP9" s="428"/>
      <c r="BQ9" s="428"/>
      <c r="BR9" s="428"/>
      <c r="BS9" s="428"/>
      <c r="BT9" s="428"/>
      <c r="BU9" s="429"/>
      <c r="BV9" s="427">
        <v>-267411</v>
      </c>
      <c r="BW9" s="428"/>
      <c r="BX9" s="428"/>
      <c r="BY9" s="428"/>
      <c r="BZ9" s="428"/>
      <c r="CA9" s="428"/>
      <c r="CB9" s="428"/>
      <c r="CC9" s="429"/>
      <c r="CD9" s="436" t="s">
        <v>116</v>
      </c>
      <c r="CE9" s="437"/>
      <c r="CF9" s="437"/>
      <c r="CG9" s="437"/>
      <c r="CH9" s="437"/>
      <c r="CI9" s="437"/>
      <c r="CJ9" s="437"/>
      <c r="CK9" s="437"/>
      <c r="CL9" s="437"/>
      <c r="CM9" s="437"/>
      <c r="CN9" s="437"/>
      <c r="CO9" s="437"/>
      <c r="CP9" s="437"/>
      <c r="CQ9" s="437"/>
      <c r="CR9" s="437"/>
      <c r="CS9" s="438"/>
      <c r="CT9" s="397">
        <v>23.4</v>
      </c>
      <c r="CU9" s="398"/>
      <c r="CV9" s="398"/>
      <c r="CW9" s="398"/>
      <c r="CX9" s="398"/>
      <c r="CY9" s="398"/>
      <c r="CZ9" s="398"/>
      <c r="DA9" s="399"/>
      <c r="DB9" s="397">
        <v>24.5</v>
      </c>
      <c r="DC9" s="398"/>
      <c r="DD9" s="398"/>
      <c r="DE9" s="398"/>
      <c r="DF9" s="398"/>
      <c r="DG9" s="398"/>
      <c r="DH9" s="398"/>
      <c r="DI9" s="399"/>
      <c r="DJ9" s="185"/>
      <c r="DK9" s="185"/>
      <c r="DL9" s="185"/>
      <c r="DM9" s="185"/>
      <c r="DN9" s="185"/>
      <c r="DO9" s="185"/>
    </row>
    <row r="10" spans="1:119" ht="18.75" customHeight="1" thickBot="1" x14ac:dyDescent="0.2">
      <c r="A10" s="186"/>
      <c r="B10" s="566"/>
      <c r="C10" s="567"/>
      <c r="D10" s="567"/>
      <c r="E10" s="567"/>
      <c r="F10" s="567"/>
      <c r="G10" s="567"/>
      <c r="H10" s="567"/>
      <c r="I10" s="567"/>
      <c r="J10" s="567"/>
      <c r="K10" s="490"/>
      <c r="L10" s="400" t="s">
        <v>117</v>
      </c>
      <c r="M10" s="401"/>
      <c r="N10" s="401"/>
      <c r="O10" s="401"/>
      <c r="P10" s="401"/>
      <c r="Q10" s="402"/>
      <c r="R10" s="403">
        <v>50363</v>
      </c>
      <c r="S10" s="404"/>
      <c r="T10" s="404"/>
      <c r="U10" s="404"/>
      <c r="V10" s="406"/>
      <c r="W10" s="575"/>
      <c r="X10" s="389"/>
      <c r="Y10" s="389"/>
      <c r="Z10" s="389"/>
      <c r="AA10" s="389"/>
      <c r="AB10" s="389"/>
      <c r="AC10" s="389"/>
      <c r="AD10" s="389"/>
      <c r="AE10" s="389"/>
      <c r="AF10" s="389"/>
      <c r="AG10" s="389"/>
      <c r="AH10" s="389"/>
      <c r="AI10" s="389"/>
      <c r="AJ10" s="389"/>
      <c r="AK10" s="389"/>
      <c r="AL10" s="576"/>
      <c r="AM10" s="496" t="s">
        <v>118</v>
      </c>
      <c r="AN10" s="401"/>
      <c r="AO10" s="401"/>
      <c r="AP10" s="401"/>
      <c r="AQ10" s="401"/>
      <c r="AR10" s="401"/>
      <c r="AS10" s="401"/>
      <c r="AT10" s="402"/>
      <c r="AU10" s="484" t="s">
        <v>119</v>
      </c>
      <c r="AV10" s="485"/>
      <c r="AW10" s="485"/>
      <c r="AX10" s="485"/>
      <c r="AY10" s="407" t="s">
        <v>120</v>
      </c>
      <c r="AZ10" s="408"/>
      <c r="BA10" s="408"/>
      <c r="BB10" s="408"/>
      <c r="BC10" s="408"/>
      <c r="BD10" s="408"/>
      <c r="BE10" s="408"/>
      <c r="BF10" s="408"/>
      <c r="BG10" s="408"/>
      <c r="BH10" s="408"/>
      <c r="BI10" s="408"/>
      <c r="BJ10" s="408"/>
      <c r="BK10" s="408"/>
      <c r="BL10" s="408"/>
      <c r="BM10" s="409"/>
      <c r="BN10" s="427">
        <v>1547</v>
      </c>
      <c r="BO10" s="428"/>
      <c r="BP10" s="428"/>
      <c r="BQ10" s="428"/>
      <c r="BR10" s="428"/>
      <c r="BS10" s="428"/>
      <c r="BT10" s="428"/>
      <c r="BU10" s="429"/>
      <c r="BV10" s="427">
        <v>2211</v>
      </c>
      <c r="BW10" s="428"/>
      <c r="BX10" s="428"/>
      <c r="BY10" s="428"/>
      <c r="BZ10" s="428"/>
      <c r="CA10" s="428"/>
      <c r="CB10" s="428"/>
      <c r="CC10" s="429"/>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566"/>
      <c r="C11" s="567"/>
      <c r="D11" s="567"/>
      <c r="E11" s="567"/>
      <c r="F11" s="567"/>
      <c r="G11" s="567"/>
      <c r="H11" s="567"/>
      <c r="I11" s="567"/>
      <c r="J11" s="567"/>
      <c r="K11" s="490"/>
      <c r="L11" s="473" t="s">
        <v>122</v>
      </c>
      <c r="M11" s="474"/>
      <c r="N11" s="474"/>
      <c r="O11" s="474"/>
      <c r="P11" s="474"/>
      <c r="Q11" s="475"/>
      <c r="R11" s="563" t="s">
        <v>123</v>
      </c>
      <c r="S11" s="564"/>
      <c r="T11" s="564"/>
      <c r="U11" s="564"/>
      <c r="V11" s="565"/>
      <c r="W11" s="575"/>
      <c r="X11" s="389"/>
      <c r="Y11" s="389"/>
      <c r="Z11" s="389"/>
      <c r="AA11" s="389"/>
      <c r="AB11" s="389"/>
      <c r="AC11" s="389"/>
      <c r="AD11" s="389"/>
      <c r="AE11" s="389"/>
      <c r="AF11" s="389"/>
      <c r="AG11" s="389"/>
      <c r="AH11" s="389"/>
      <c r="AI11" s="389"/>
      <c r="AJ11" s="389"/>
      <c r="AK11" s="389"/>
      <c r="AL11" s="576"/>
      <c r="AM11" s="496" t="s">
        <v>124</v>
      </c>
      <c r="AN11" s="401"/>
      <c r="AO11" s="401"/>
      <c r="AP11" s="401"/>
      <c r="AQ11" s="401"/>
      <c r="AR11" s="401"/>
      <c r="AS11" s="401"/>
      <c r="AT11" s="402"/>
      <c r="AU11" s="484" t="s">
        <v>108</v>
      </c>
      <c r="AV11" s="485"/>
      <c r="AW11" s="485"/>
      <c r="AX11" s="485"/>
      <c r="AY11" s="407" t="s">
        <v>125</v>
      </c>
      <c r="AZ11" s="408"/>
      <c r="BA11" s="408"/>
      <c r="BB11" s="408"/>
      <c r="BC11" s="408"/>
      <c r="BD11" s="408"/>
      <c r="BE11" s="408"/>
      <c r="BF11" s="408"/>
      <c r="BG11" s="408"/>
      <c r="BH11" s="408"/>
      <c r="BI11" s="408"/>
      <c r="BJ11" s="408"/>
      <c r="BK11" s="408"/>
      <c r="BL11" s="408"/>
      <c r="BM11" s="409"/>
      <c r="BN11" s="427">
        <v>2436100</v>
      </c>
      <c r="BO11" s="428"/>
      <c r="BP11" s="428"/>
      <c r="BQ11" s="428"/>
      <c r="BR11" s="428"/>
      <c r="BS11" s="428"/>
      <c r="BT11" s="428"/>
      <c r="BU11" s="429"/>
      <c r="BV11" s="427">
        <v>2733603</v>
      </c>
      <c r="BW11" s="428"/>
      <c r="BX11" s="428"/>
      <c r="BY11" s="428"/>
      <c r="BZ11" s="428"/>
      <c r="CA11" s="428"/>
      <c r="CB11" s="428"/>
      <c r="CC11" s="429"/>
      <c r="CD11" s="436" t="s">
        <v>126</v>
      </c>
      <c r="CE11" s="437"/>
      <c r="CF11" s="437"/>
      <c r="CG11" s="437"/>
      <c r="CH11" s="437"/>
      <c r="CI11" s="437"/>
      <c r="CJ11" s="437"/>
      <c r="CK11" s="437"/>
      <c r="CL11" s="437"/>
      <c r="CM11" s="437"/>
      <c r="CN11" s="437"/>
      <c r="CO11" s="437"/>
      <c r="CP11" s="437"/>
      <c r="CQ11" s="437"/>
      <c r="CR11" s="437"/>
      <c r="CS11" s="438"/>
      <c r="CT11" s="540" t="s">
        <v>127</v>
      </c>
      <c r="CU11" s="541"/>
      <c r="CV11" s="541"/>
      <c r="CW11" s="541"/>
      <c r="CX11" s="541"/>
      <c r="CY11" s="541"/>
      <c r="CZ11" s="541"/>
      <c r="DA11" s="542"/>
      <c r="DB11" s="540" t="s">
        <v>128</v>
      </c>
      <c r="DC11" s="541"/>
      <c r="DD11" s="541"/>
      <c r="DE11" s="541"/>
      <c r="DF11" s="541"/>
      <c r="DG11" s="541"/>
      <c r="DH11" s="541"/>
      <c r="DI11" s="542"/>
      <c r="DJ11" s="185"/>
      <c r="DK11" s="185"/>
      <c r="DL11" s="185"/>
      <c r="DM11" s="185"/>
      <c r="DN11" s="185"/>
      <c r="DO11" s="185"/>
    </row>
    <row r="12" spans="1:119" ht="18.75" customHeight="1" x14ac:dyDescent="0.15">
      <c r="A12" s="186"/>
      <c r="B12" s="543" t="s">
        <v>129</v>
      </c>
      <c r="C12" s="544"/>
      <c r="D12" s="544"/>
      <c r="E12" s="544"/>
      <c r="F12" s="544"/>
      <c r="G12" s="544"/>
      <c r="H12" s="544"/>
      <c r="I12" s="544"/>
      <c r="J12" s="544"/>
      <c r="K12" s="545"/>
      <c r="L12" s="552" t="s">
        <v>130</v>
      </c>
      <c r="M12" s="553"/>
      <c r="N12" s="553"/>
      <c r="O12" s="553"/>
      <c r="P12" s="553"/>
      <c r="Q12" s="554"/>
      <c r="R12" s="555">
        <v>46133</v>
      </c>
      <c r="S12" s="556"/>
      <c r="T12" s="556"/>
      <c r="U12" s="556"/>
      <c r="V12" s="557"/>
      <c r="W12" s="558" t="s">
        <v>1</v>
      </c>
      <c r="X12" s="485"/>
      <c r="Y12" s="485"/>
      <c r="Z12" s="485"/>
      <c r="AA12" s="485"/>
      <c r="AB12" s="559"/>
      <c r="AC12" s="484" t="s">
        <v>131</v>
      </c>
      <c r="AD12" s="485"/>
      <c r="AE12" s="485"/>
      <c r="AF12" s="485"/>
      <c r="AG12" s="559"/>
      <c r="AH12" s="484" t="s">
        <v>132</v>
      </c>
      <c r="AI12" s="485"/>
      <c r="AJ12" s="485"/>
      <c r="AK12" s="485"/>
      <c r="AL12" s="560"/>
      <c r="AM12" s="496" t="s">
        <v>133</v>
      </c>
      <c r="AN12" s="401"/>
      <c r="AO12" s="401"/>
      <c r="AP12" s="401"/>
      <c r="AQ12" s="401"/>
      <c r="AR12" s="401"/>
      <c r="AS12" s="401"/>
      <c r="AT12" s="402"/>
      <c r="AU12" s="484" t="s">
        <v>134</v>
      </c>
      <c r="AV12" s="485"/>
      <c r="AW12" s="485"/>
      <c r="AX12" s="485"/>
      <c r="AY12" s="407" t="s">
        <v>135</v>
      </c>
      <c r="AZ12" s="408"/>
      <c r="BA12" s="408"/>
      <c r="BB12" s="408"/>
      <c r="BC12" s="408"/>
      <c r="BD12" s="408"/>
      <c r="BE12" s="408"/>
      <c r="BF12" s="408"/>
      <c r="BG12" s="408"/>
      <c r="BH12" s="408"/>
      <c r="BI12" s="408"/>
      <c r="BJ12" s="408"/>
      <c r="BK12" s="408"/>
      <c r="BL12" s="408"/>
      <c r="BM12" s="409"/>
      <c r="BN12" s="427">
        <v>0</v>
      </c>
      <c r="BO12" s="428"/>
      <c r="BP12" s="428"/>
      <c r="BQ12" s="428"/>
      <c r="BR12" s="428"/>
      <c r="BS12" s="428"/>
      <c r="BT12" s="428"/>
      <c r="BU12" s="429"/>
      <c r="BV12" s="427">
        <v>899113</v>
      </c>
      <c r="BW12" s="428"/>
      <c r="BX12" s="428"/>
      <c r="BY12" s="428"/>
      <c r="BZ12" s="428"/>
      <c r="CA12" s="428"/>
      <c r="CB12" s="428"/>
      <c r="CC12" s="429"/>
      <c r="CD12" s="436" t="s">
        <v>136</v>
      </c>
      <c r="CE12" s="437"/>
      <c r="CF12" s="437"/>
      <c r="CG12" s="437"/>
      <c r="CH12" s="437"/>
      <c r="CI12" s="437"/>
      <c r="CJ12" s="437"/>
      <c r="CK12" s="437"/>
      <c r="CL12" s="437"/>
      <c r="CM12" s="437"/>
      <c r="CN12" s="437"/>
      <c r="CO12" s="437"/>
      <c r="CP12" s="437"/>
      <c r="CQ12" s="437"/>
      <c r="CR12" s="437"/>
      <c r="CS12" s="438"/>
      <c r="CT12" s="540" t="s">
        <v>128</v>
      </c>
      <c r="CU12" s="541"/>
      <c r="CV12" s="541"/>
      <c r="CW12" s="541"/>
      <c r="CX12" s="541"/>
      <c r="CY12" s="541"/>
      <c r="CZ12" s="541"/>
      <c r="DA12" s="542"/>
      <c r="DB12" s="540" t="s">
        <v>128</v>
      </c>
      <c r="DC12" s="541"/>
      <c r="DD12" s="541"/>
      <c r="DE12" s="541"/>
      <c r="DF12" s="541"/>
      <c r="DG12" s="541"/>
      <c r="DH12" s="541"/>
      <c r="DI12" s="542"/>
      <c r="DJ12" s="185"/>
      <c r="DK12" s="185"/>
      <c r="DL12" s="185"/>
      <c r="DM12" s="185"/>
      <c r="DN12" s="185"/>
      <c r="DO12" s="185"/>
    </row>
    <row r="13" spans="1:119" ht="18.75" customHeight="1" x14ac:dyDescent="0.15">
      <c r="A13" s="186"/>
      <c r="B13" s="546"/>
      <c r="C13" s="547"/>
      <c r="D13" s="547"/>
      <c r="E13" s="547"/>
      <c r="F13" s="547"/>
      <c r="G13" s="547"/>
      <c r="H13" s="547"/>
      <c r="I13" s="547"/>
      <c r="J13" s="547"/>
      <c r="K13" s="548"/>
      <c r="L13" s="196"/>
      <c r="M13" s="527" t="s">
        <v>137</v>
      </c>
      <c r="N13" s="528"/>
      <c r="O13" s="528"/>
      <c r="P13" s="528"/>
      <c r="Q13" s="529"/>
      <c r="R13" s="530">
        <v>45814</v>
      </c>
      <c r="S13" s="531"/>
      <c r="T13" s="531"/>
      <c r="U13" s="531"/>
      <c r="V13" s="532"/>
      <c r="W13" s="518" t="s">
        <v>138</v>
      </c>
      <c r="X13" s="440"/>
      <c r="Y13" s="440"/>
      <c r="Z13" s="440"/>
      <c r="AA13" s="440"/>
      <c r="AB13" s="441"/>
      <c r="AC13" s="403">
        <v>5398</v>
      </c>
      <c r="AD13" s="404"/>
      <c r="AE13" s="404"/>
      <c r="AF13" s="404"/>
      <c r="AG13" s="405"/>
      <c r="AH13" s="403">
        <v>5986</v>
      </c>
      <c r="AI13" s="404"/>
      <c r="AJ13" s="404"/>
      <c r="AK13" s="404"/>
      <c r="AL13" s="406"/>
      <c r="AM13" s="496" t="s">
        <v>139</v>
      </c>
      <c r="AN13" s="401"/>
      <c r="AO13" s="401"/>
      <c r="AP13" s="401"/>
      <c r="AQ13" s="401"/>
      <c r="AR13" s="401"/>
      <c r="AS13" s="401"/>
      <c r="AT13" s="402"/>
      <c r="AU13" s="484" t="s">
        <v>140</v>
      </c>
      <c r="AV13" s="485"/>
      <c r="AW13" s="485"/>
      <c r="AX13" s="485"/>
      <c r="AY13" s="407" t="s">
        <v>141</v>
      </c>
      <c r="AZ13" s="408"/>
      <c r="BA13" s="408"/>
      <c r="BB13" s="408"/>
      <c r="BC13" s="408"/>
      <c r="BD13" s="408"/>
      <c r="BE13" s="408"/>
      <c r="BF13" s="408"/>
      <c r="BG13" s="408"/>
      <c r="BH13" s="408"/>
      <c r="BI13" s="408"/>
      <c r="BJ13" s="408"/>
      <c r="BK13" s="408"/>
      <c r="BL13" s="408"/>
      <c r="BM13" s="409"/>
      <c r="BN13" s="427">
        <v>2463278</v>
      </c>
      <c r="BO13" s="428"/>
      <c r="BP13" s="428"/>
      <c r="BQ13" s="428"/>
      <c r="BR13" s="428"/>
      <c r="BS13" s="428"/>
      <c r="BT13" s="428"/>
      <c r="BU13" s="429"/>
      <c r="BV13" s="427">
        <v>1569290</v>
      </c>
      <c r="BW13" s="428"/>
      <c r="BX13" s="428"/>
      <c r="BY13" s="428"/>
      <c r="BZ13" s="428"/>
      <c r="CA13" s="428"/>
      <c r="CB13" s="428"/>
      <c r="CC13" s="429"/>
      <c r="CD13" s="436" t="s">
        <v>142</v>
      </c>
      <c r="CE13" s="437"/>
      <c r="CF13" s="437"/>
      <c r="CG13" s="437"/>
      <c r="CH13" s="437"/>
      <c r="CI13" s="437"/>
      <c r="CJ13" s="437"/>
      <c r="CK13" s="437"/>
      <c r="CL13" s="437"/>
      <c r="CM13" s="437"/>
      <c r="CN13" s="437"/>
      <c r="CO13" s="437"/>
      <c r="CP13" s="437"/>
      <c r="CQ13" s="437"/>
      <c r="CR13" s="437"/>
      <c r="CS13" s="438"/>
      <c r="CT13" s="397">
        <v>0.8</v>
      </c>
      <c r="CU13" s="398"/>
      <c r="CV13" s="398"/>
      <c r="CW13" s="398"/>
      <c r="CX13" s="398"/>
      <c r="CY13" s="398"/>
      <c r="CZ13" s="398"/>
      <c r="DA13" s="399"/>
      <c r="DB13" s="397">
        <v>4.4000000000000004</v>
      </c>
      <c r="DC13" s="398"/>
      <c r="DD13" s="398"/>
      <c r="DE13" s="398"/>
      <c r="DF13" s="398"/>
      <c r="DG13" s="398"/>
      <c r="DH13" s="398"/>
      <c r="DI13" s="399"/>
      <c r="DJ13" s="185"/>
      <c r="DK13" s="185"/>
      <c r="DL13" s="185"/>
      <c r="DM13" s="185"/>
      <c r="DN13" s="185"/>
      <c r="DO13" s="185"/>
    </row>
    <row r="14" spans="1:119" ht="18.75" customHeight="1" thickBot="1" x14ac:dyDescent="0.2">
      <c r="A14" s="186"/>
      <c r="B14" s="546"/>
      <c r="C14" s="547"/>
      <c r="D14" s="547"/>
      <c r="E14" s="547"/>
      <c r="F14" s="547"/>
      <c r="G14" s="547"/>
      <c r="H14" s="547"/>
      <c r="I14" s="547"/>
      <c r="J14" s="547"/>
      <c r="K14" s="548"/>
      <c r="L14" s="520" t="s">
        <v>143</v>
      </c>
      <c r="M14" s="561"/>
      <c r="N14" s="561"/>
      <c r="O14" s="561"/>
      <c r="P14" s="561"/>
      <c r="Q14" s="562"/>
      <c r="R14" s="530">
        <v>47070</v>
      </c>
      <c r="S14" s="531"/>
      <c r="T14" s="531"/>
      <c r="U14" s="531"/>
      <c r="V14" s="532"/>
      <c r="W14" s="533"/>
      <c r="X14" s="443"/>
      <c r="Y14" s="443"/>
      <c r="Z14" s="443"/>
      <c r="AA14" s="443"/>
      <c r="AB14" s="444"/>
      <c r="AC14" s="523">
        <v>23.9</v>
      </c>
      <c r="AD14" s="524"/>
      <c r="AE14" s="524"/>
      <c r="AF14" s="524"/>
      <c r="AG14" s="525"/>
      <c r="AH14" s="523">
        <v>25</v>
      </c>
      <c r="AI14" s="524"/>
      <c r="AJ14" s="524"/>
      <c r="AK14" s="524"/>
      <c r="AL14" s="526"/>
      <c r="AM14" s="496"/>
      <c r="AN14" s="401"/>
      <c r="AO14" s="401"/>
      <c r="AP14" s="401"/>
      <c r="AQ14" s="401"/>
      <c r="AR14" s="401"/>
      <c r="AS14" s="401"/>
      <c r="AT14" s="402"/>
      <c r="AU14" s="484"/>
      <c r="AV14" s="485"/>
      <c r="AW14" s="485"/>
      <c r="AX14" s="485"/>
      <c r="AY14" s="407"/>
      <c r="AZ14" s="408"/>
      <c r="BA14" s="408"/>
      <c r="BB14" s="408"/>
      <c r="BC14" s="408"/>
      <c r="BD14" s="408"/>
      <c r="BE14" s="408"/>
      <c r="BF14" s="408"/>
      <c r="BG14" s="408"/>
      <c r="BH14" s="408"/>
      <c r="BI14" s="408"/>
      <c r="BJ14" s="408"/>
      <c r="BK14" s="408"/>
      <c r="BL14" s="408"/>
      <c r="BM14" s="409"/>
      <c r="BN14" s="427"/>
      <c r="BO14" s="428"/>
      <c r="BP14" s="428"/>
      <c r="BQ14" s="428"/>
      <c r="BR14" s="428"/>
      <c r="BS14" s="428"/>
      <c r="BT14" s="428"/>
      <c r="BU14" s="429"/>
      <c r="BV14" s="427"/>
      <c r="BW14" s="428"/>
      <c r="BX14" s="428"/>
      <c r="BY14" s="428"/>
      <c r="BZ14" s="428"/>
      <c r="CA14" s="428"/>
      <c r="CB14" s="428"/>
      <c r="CC14" s="429"/>
      <c r="CD14" s="433" t="s">
        <v>144</v>
      </c>
      <c r="CE14" s="434"/>
      <c r="CF14" s="434"/>
      <c r="CG14" s="434"/>
      <c r="CH14" s="434"/>
      <c r="CI14" s="434"/>
      <c r="CJ14" s="434"/>
      <c r="CK14" s="434"/>
      <c r="CL14" s="434"/>
      <c r="CM14" s="434"/>
      <c r="CN14" s="434"/>
      <c r="CO14" s="434"/>
      <c r="CP14" s="434"/>
      <c r="CQ14" s="434"/>
      <c r="CR14" s="434"/>
      <c r="CS14" s="435"/>
      <c r="CT14" s="534" t="s">
        <v>128</v>
      </c>
      <c r="CU14" s="535"/>
      <c r="CV14" s="535"/>
      <c r="CW14" s="535"/>
      <c r="CX14" s="535"/>
      <c r="CY14" s="535"/>
      <c r="CZ14" s="535"/>
      <c r="DA14" s="536"/>
      <c r="DB14" s="534" t="s">
        <v>127</v>
      </c>
      <c r="DC14" s="535"/>
      <c r="DD14" s="535"/>
      <c r="DE14" s="535"/>
      <c r="DF14" s="535"/>
      <c r="DG14" s="535"/>
      <c r="DH14" s="535"/>
      <c r="DI14" s="536"/>
      <c r="DJ14" s="185"/>
      <c r="DK14" s="185"/>
      <c r="DL14" s="185"/>
      <c r="DM14" s="185"/>
      <c r="DN14" s="185"/>
      <c r="DO14" s="185"/>
    </row>
    <row r="15" spans="1:119" ht="18.75" customHeight="1" x14ac:dyDescent="0.15">
      <c r="A15" s="186"/>
      <c r="B15" s="546"/>
      <c r="C15" s="547"/>
      <c r="D15" s="547"/>
      <c r="E15" s="547"/>
      <c r="F15" s="547"/>
      <c r="G15" s="547"/>
      <c r="H15" s="547"/>
      <c r="I15" s="547"/>
      <c r="J15" s="547"/>
      <c r="K15" s="548"/>
      <c r="L15" s="196"/>
      <c r="M15" s="527" t="s">
        <v>145</v>
      </c>
      <c r="N15" s="528"/>
      <c r="O15" s="528"/>
      <c r="P15" s="528"/>
      <c r="Q15" s="529"/>
      <c r="R15" s="530">
        <v>46772</v>
      </c>
      <c r="S15" s="531"/>
      <c r="T15" s="531"/>
      <c r="U15" s="531"/>
      <c r="V15" s="532"/>
      <c r="W15" s="518" t="s">
        <v>146</v>
      </c>
      <c r="X15" s="440"/>
      <c r="Y15" s="440"/>
      <c r="Z15" s="440"/>
      <c r="AA15" s="440"/>
      <c r="AB15" s="441"/>
      <c r="AC15" s="403">
        <v>4461</v>
      </c>
      <c r="AD15" s="404"/>
      <c r="AE15" s="404"/>
      <c r="AF15" s="404"/>
      <c r="AG15" s="405"/>
      <c r="AH15" s="403">
        <v>4817</v>
      </c>
      <c r="AI15" s="404"/>
      <c r="AJ15" s="404"/>
      <c r="AK15" s="404"/>
      <c r="AL15" s="406"/>
      <c r="AM15" s="496"/>
      <c r="AN15" s="401"/>
      <c r="AO15" s="401"/>
      <c r="AP15" s="401"/>
      <c r="AQ15" s="401"/>
      <c r="AR15" s="401"/>
      <c r="AS15" s="401"/>
      <c r="AT15" s="402"/>
      <c r="AU15" s="484"/>
      <c r="AV15" s="485"/>
      <c r="AW15" s="485"/>
      <c r="AX15" s="485"/>
      <c r="AY15" s="419" t="s">
        <v>147</v>
      </c>
      <c r="AZ15" s="420"/>
      <c r="BA15" s="420"/>
      <c r="BB15" s="420"/>
      <c r="BC15" s="420"/>
      <c r="BD15" s="420"/>
      <c r="BE15" s="420"/>
      <c r="BF15" s="420"/>
      <c r="BG15" s="420"/>
      <c r="BH15" s="420"/>
      <c r="BI15" s="420"/>
      <c r="BJ15" s="420"/>
      <c r="BK15" s="420"/>
      <c r="BL15" s="420"/>
      <c r="BM15" s="421"/>
      <c r="BN15" s="422">
        <v>3718944</v>
      </c>
      <c r="BO15" s="423"/>
      <c r="BP15" s="423"/>
      <c r="BQ15" s="423"/>
      <c r="BR15" s="423"/>
      <c r="BS15" s="423"/>
      <c r="BT15" s="423"/>
      <c r="BU15" s="424"/>
      <c r="BV15" s="422">
        <v>3743170</v>
      </c>
      <c r="BW15" s="423"/>
      <c r="BX15" s="423"/>
      <c r="BY15" s="423"/>
      <c r="BZ15" s="423"/>
      <c r="CA15" s="423"/>
      <c r="CB15" s="423"/>
      <c r="CC15" s="424"/>
      <c r="CD15" s="537" t="s">
        <v>148</v>
      </c>
      <c r="CE15" s="538"/>
      <c r="CF15" s="538"/>
      <c r="CG15" s="538"/>
      <c r="CH15" s="538"/>
      <c r="CI15" s="538"/>
      <c r="CJ15" s="538"/>
      <c r="CK15" s="538"/>
      <c r="CL15" s="538"/>
      <c r="CM15" s="538"/>
      <c r="CN15" s="538"/>
      <c r="CO15" s="538"/>
      <c r="CP15" s="538"/>
      <c r="CQ15" s="538"/>
      <c r="CR15" s="538"/>
      <c r="CS15" s="539"/>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46"/>
      <c r="C16" s="547"/>
      <c r="D16" s="547"/>
      <c r="E16" s="547"/>
      <c r="F16" s="547"/>
      <c r="G16" s="547"/>
      <c r="H16" s="547"/>
      <c r="I16" s="547"/>
      <c r="J16" s="547"/>
      <c r="K16" s="548"/>
      <c r="L16" s="520" t="s">
        <v>149</v>
      </c>
      <c r="M16" s="521"/>
      <c r="N16" s="521"/>
      <c r="O16" s="521"/>
      <c r="P16" s="521"/>
      <c r="Q16" s="522"/>
      <c r="R16" s="515" t="s">
        <v>150</v>
      </c>
      <c r="S16" s="516"/>
      <c r="T16" s="516"/>
      <c r="U16" s="516"/>
      <c r="V16" s="517"/>
      <c r="W16" s="533"/>
      <c r="X16" s="443"/>
      <c r="Y16" s="443"/>
      <c r="Z16" s="443"/>
      <c r="AA16" s="443"/>
      <c r="AB16" s="444"/>
      <c r="AC16" s="523">
        <v>19.8</v>
      </c>
      <c r="AD16" s="524"/>
      <c r="AE16" s="524"/>
      <c r="AF16" s="524"/>
      <c r="AG16" s="525"/>
      <c r="AH16" s="523">
        <v>20.2</v>
      </c>
      <c r="AI16" s="524"/>
      <c r="AJ16" s="524"/>
      <c r="AK16" s="524"/>
      <c r="AL16" s="526"/>
      <c r="AM16" s="496"/>
      <c r="AN16" s="401"/>
      <c r="AO16" s="401"/>
      <c r="AP16" s="401"/>
      <c r="AQ16" s="401"/>
      <c r="AR16" s="401"/>
      <c r="AS16" s="401"/>
      <c r="AT16" s="402"/>
      <c r="AU16" s="484"/>
      <c r="AV16" s="485"/>
      <c r="AW16" s="485"/>
      <c r="AX16" s="485"/>
      <c r="AY16" s="407" t="s">
        <v>151</v>
      </c>
      <c r="AZ16" s="408"/>
      <c r="BA16" s="408"/>
      <c r="BB16" s="408"/>
      <c r="BC16" s="408"/>
      <c r="BD16" s="408"/>
      <c r="BE16" s="408"/>
      <c r="BF16" s="408"/>
      <c r="BG16" s="408"/>
      <c r="BH16" s="408"/>
      <c r="BI16" s="408"/>
      <c r="BJ16" s="408"/>
      <c r="BK16" s="408"/>
      <c r="BL16" s="408"/>
      <c r="BM16" s="409"/>
      <c r="BN16" s="427">
        <v>15019387</v>
      </c>
      <c r="BO16" s="428"/>
      <c r="BP16" s="428"/>
      <c r="BQ16" s="428"/>
      <c r="BR16" s="428"/>
      <c r="BS16" s="428"/>
      <c r="BT16" s="428"/>
      <c r="BU16" s="429"/>
      <c r="BV16" s="427">
        <v>14917273</v>
      </c>
      <c r="BW16" s="428"/>
      <c r="BX16" s="428"/>
      <c r="BY16" s="428"/>
      <c r="BZ16" s="428"/>
      <c r="CA16" s="428"/>
      <c r="CB16" s="428"/>
      <c r="CC16" s="429"/>
      <c r="CD16" s="200"/>
      <c r="CE16" s="425"/>
      <c r="CF16" s="425"/>
      <c r="CG16" s="425"/>
      <c r="CH16" s="425"/>
      <c r="CI16" s="425"/>
      <c r="CJ16" s="425"/>
      <c r="CK16" s="425"/>
      <c r="CL16" s="425"/>
      <c r="CM16" s="425"/>
      <c r="CN16" s="425"/>
      <c r="CO16" s="425"/>
      <c r="CP16" s="425"/>
      <c r="CQ16" s="425"/>
      <c r="CR16" s="425"/>
      <c r="CS16" s="426"/>
      <c r="CT16" s="397"/>
      <c r="CU16" s="398"/>
      <c r="CV16" s="398"/>
      <c r="CW16" s="398"/>
      <c r="CX16" s="398"/>
      <c r="CY16" s="398"/>
      <c r="CZ16" s="398"/>
      <c r="DA16" s="399"/>
      <c r="DB16" s="397"/>
      <c r="DC16" s="398"/>
      <c r="DD16" s="398"/>
      <c r="DE16" s="398"/>
      <c r="DF16" s="398"/>
      <c r="DG16" s="398"/>
      <c r="DH16" s="398"/>
      <c r="DI16" s="399"/>
      <c r="DJ16" s="185"/>
      <c r="DK16" s="185"/>
      <c r="DL16" s="185"/>
      <c r="DM16" s="185"/>
      <c r="DN16" s="185"/>
      <c r="DO16" s="185"/>
    </row>
    <row r="17" spans="1:119" ht="18.75" customHeight="1" thickBot="1" x14ac:dyDescent="0.2">
      <c r="A17" s="186"/>
      <c r="B17" s="549"/>
      <c r="C17" s="550"/>
      <c r="D17" s="550"/>
      <c r="E17" s="550"/>
      <c r="F17" s="550"/>
      <c r="G17" s="550"/>
      <c r="H17" s="550"/>
      <c r="I17" s="550"/>
      <c r="J17" s="550"/>
      <c r="K17" s="551"/>
      <c r="L17" s="201"/>
      <c r="M17" s="512" t="s">
        <v>152</v>
      </c>
      <c r="N17" s="513"/>
      <c r="O17" s="513"/>
      <c r="P17" s="513"/>
      <c r="Q17" s="514"/>
      <c r="R17" s="515" t="s">
        <v>150</v>
      </c>
      <c r="S17" s="516"/>
      <c r="T17" s="516"/>
      <c r="U17" s="516"/>
      <c r="V17" s="517"/>
      <c r="W17" s="518" t="s">
        <v>153</v>
      </c>
      <c r="X17" s="440"/>
      <c r="Y17" s="440"/>
      <c r="Z17" s="440"/>
      <c r="AA17" s="440"/>
      <c r="AB17" s="441"/>
      <c r="AC17" s="403">
        <v>12723</v>
      </c>
      <c r="AD17" s="404"/>
      <c r="AE17" s="404"/>
      <c r="AF17" s="404"/>
      <c r="AG17" s="405"/>
      <c r="AH17" s="403">
        <v>13096</v>
      </c>
      <c r="AI17" s="404"/>
      <c r="AJ17" s="404"/>
      <c r="AK17" s="404"/>
      <c r="AL17" s="406"/>
      <c r="AM17" s="496"/>
      <c r="AN17" s="401"/>
      <c r="AO17" s="401"/>
      <c r="AP17" s="401"/>
      <c r="AQ17" s="401"/>
      <c r="AR17" s="401"/>
      <c r="AS17" s="401"/>
      <c r="AT17" s="402"/>
      <c r="AU17" s="484"/>
      <c r="AV17" s="485"/>
      <c r="AW17" s="485"/>
      <c r="AX17" s="485"/>
      <c r="AY17" s="407" t="s">
        <v>154</v>
      </c>
      <c r="AZ17" s="408"/>
      <c r="BA17" s="408"/>
      <c r="BB17" s="408"/>
      <c r="BC17" s="408"/>
      <c r="BD17" s="408"/>
      <c r="BE17" s="408"/>
      <c r="BF17" s="408"/>
      <c r="BG17" s="408"/>
      <c r="BH17" s="408"/>
      <c r="BI17" s="408"/>
      <c r="BJ17" s="408"/>
      <c r="BK17" s="408"/>
      <c r="BL17" s="408"/>
      <c r="BM17" s="409"/>
      <c r="BN17" s="427">
        <v>4668106</v>
      </c>
      <c r="BO17" s="428"/>
      <c r="BP17" s="428"/>
      <c r="BQ17" s="428"/>
      <c r="BR17" s="428"/>
      <c r="BS17" s="428"/>
      <c r="BT17" s="428"/>
      <c r="BU17" s="429"/>
      <c r="BV17" s="427">
        <v>4712201</v>
      </c>
      <c r="BW17" s="428"/>
      <c r="BX17" s="428"/>
      <c r="BY17" s="428"/>
      <c r="BZ17" s="428"/>
      <c r="CA17" s="428"/>
      <c r="CB17" s="428"/>
      <c r="CC17" s="429"/>
      <c r="CD17" s="200"/>
      <c r="CE17" s="425"/>
      <c r="CF17" s="425"/>
      <c r="CG17" s="425"/>
      <c r="CH17" s="425"/>
      <c r="CI17" s="425"/>
      <c r="CJ17" s="425"/>
      <c r="CK17" s="425"/>
      <c r="CL17" s="425"/>
      <c r="CM17" s="425"/>
      <c r="CN17" s="425"/>
      <c r="CO17" s="425"/>
      <c r="CP17" s="425"/>
      <c r="CQ17" s="425"/>
      <c r="CR17" s="425"/>
      <c r="CS17" s="426"/>
      <c r="CT17" s="397"/>
      <c r="CU17" s="398"/>
      <c r="CV17" s="398"/>
      <c r="CW17" s="398"/>
      <c r="CX17" s="398"/>
      <c r="CY17" s="398"/>
      <c r="CZ17" s="398"/>
      <c r="DA17" s="399"/>
      <c r="DB17" s="397"/>
      <c r="DC17" s="398"/>
      <c r="DD17" s="398"/>
      <c r="DE17" s="398"/>
      <c r="DF17" s="398"/>
      <c r="DG17" s="398"/>
      <c r="DH17" s="398"/>
      <c r="DI17" s="399"/>
      <c r="DJ17" s="185"/>
      <c r="DK17" s="185"/>
      <c r="DL17" s="185"/>
      <c r="DM17" s="185"/>
      <c r="DN17" s="185"/>
      <c r="DO17" s="185"/>
    </row>
    <row r="18" spans="1:119" ht="18.75" customHeight="1" thickBot="1" x14ac:dyDescent="0.2">
      <c r="A18" s="186"/>
      <c r="B18" s="489" t="s">
        <v>155</v>
      </c>
      <c r="C18" s="490"/>
      <c r="D18" s="490"/>
      <c r="E18" s="491"/>
      <c r="F18" s="491"/>
      <c r="G18" s="491"/>
      <c r="H18" s="491"/>
      <c r="I18" s="491"/>
      <c r="J18" s="491"/>
      <c r="K18" s="491"/>
      <c r="L18" s="492">
        <v>170.11</v>
      </c>
      <c r="M18" s="492"/>
      <c r="N18" s="492"/>
      <c r="O18" s="492"/>
      <c r="P18" s="492"/>
      <c r="Q18" s="492"/>
      <c r="R18" s="493"/>
      <c r="S18" s="493"/>
      <c r="T18" s="493"/>
      <c r="U18" s="493"/>
      <c r="V18" s="494"/>
      <c r="W18" s="508"/>
      <c r="X18" s="509"/>
      <c r="Y18" s="509"/>
      <c r="Z18" s="509"/>
      <c r="AA18" s="509"/>
      <c r="AB18" s="519"/>
      <c r="AC18" s="391">
        <v>56.3</v>
      </c>
      <c r="AD18" s="392"/>
      <c r="AE18" s="392"/>
      <c r="AF18" s="392"/>
      <c r="AG18" s="495"/>
      <c r="AH18" s="391">
        <v>54.8</v>
      </c>
      <c r="AI18" s="392"/>
      <c r="AJ18" s="392"/>
      <c r="AK18" s="392"/>
      <c r="AL18" s="393"/>
      <c r="AM18" s="496"/>
      <c r="AN18" s="401"/>
      <c r="AO18" s="401"/>
      <c r="AP18" s="401"/>
      <c r="AQ18" s="401"/>
      <c r="AR18" s="401"/>
      <c r="AS18" s="401"/>
      <c r="AT18" s="402"/>
      <c r="AU18" s="484"/>
      <c r="AV18" s="485"/>
      <c r="AW18" s="485"/>
      <c r="AX18" s="485"/>
      <c r="AY18" s="407" t="s">
        <v>156</v>
      </c>
      <c r="AZ18" s="408"/>
      <c r="BA18" s="408"/>
      <c r="BB18" s="408"/>
      <c r="BC18" s="408"/>
      <c r="BD18" s="408"/>
      <c r="BE18" s="408"/>
      <c r="BF18" s="408"/>
      <c r="BG18" s="408"/>
      <c r="BH18" s="408"/>
      <c r="BI18" s="408"/>
      <c r="BJ18" s="408"/>
      <c r="BK18" s="408"/>
      <c r="BL18" s="408"/>
      <c r="BM18" s="409"/>
      <c r="BN18" s="427">
        <v>15382282</v>
      </c>
      <c r="BO18" s="428"/>
      <c r="BP18" s="428"/>
      <c r="BQ18" s="428"/>
      <c r="BR18" s="428"/>
      <c r="BS18" s="428"/>
      <c r="BT18" s="428"/>
      <c r="BU18" s="429"/>
      <c r="BV18" s="427">
        <v>15285271</v>
      </c>
      <c r="BW18" s="428"/>
      <c r="BX18" s="428"/>
      <c r="BY18" s="428"/>
      <c r="BZ18" s="428"/>
      <c r="CA18" s="428"/>
      <c r="CB18" s="428"/>
      <c r="CC18" s="429"/>
      <c r="CD18" s="200"/>
      <c r="CE18" s="425"/>
      <c r="CF18" s="425"/>
      <c r="CG18" s="425"/>
      <c r="CH18" s="425"/>
      <c r="CI18" s="425"/>
      <c r="CJ18" s="425"/>
      <c r="CK18" s="425"/>
      <c r="CL18" s="425"/>
      <c r="CM18" s="425"/>
      <c r="CN18" s="425"/>
      <c r="CO18" s="425"/>
      <c r="CP18" s="425"/>
      <c r="CQ18" s="425"/>
      <c r="CR18" s="425"/>
      <c r="CS18" s="426"/>
      <c r="CT18" s="397"/>
      <c r="CU18" s="398"/>
      <c r="CV18" s="398"/>
      <c r="CW18" s="398"/>
      <c r="CX18" s="398"/>
      <c r="CY18" s="398"/>
      <c r="CZ18" s="398"/>
      <c r="DA18" s="399"/>
      <c r="DB18" s="397"/>
      <c r="DC18" s="398"/>
      <c r="DD18" s="398"/>
      <c r="DE18" s="398"/>
      <c r="DF18" s="398"/>
      <c r="DG18" s="398"/>
      <c r="DH18" s="398"/>
      <c r="DI18" s="399"/>
      <c r="DJ18" s="185"/>
      <c r="DK18" s="185"/>
      <c r="DL18" s="185"/>
      <c r="DM18" s="185"/>
      <c r="DN18" s="185"/>
      <c r="DO18" s="185"/>
    </row>
    <row r="19" spans="1:119" ht="18.75" customHeight="1" thickBot="1" x14ac:dyDescent="0.2">
      <c r="A19" s="186"/>
      <c r="B19" s="489" t="s">
        <v>157</v>
      </c>
      <c r="C19" s="490"/>
      <c r="D19" s="490"/>
      <c r="E19" s="491"/>
      <c r="F19" s="491"/>
      <c r="G19" s="491"/>
      <c r="H19" s="491"/>
      <c r="I19" s="491"/>
      <c r="J19" s="491"/>
      <c r="K19" s="491"/>
      <c r="L19" s="497">
        <v>274</v>
      </c>
      <c r="M19" s="497"/>
      <c r="N19" s="497"/>
      <c r="O19" s="497"/>
      <c r="P19" s="497"/>
      <c r="Q19" s="497"/>
      <c r="R19" s="498"/>
      <c r="S19" s="498"/>
      <c r="T19" s="498"/>
      <c r="U19" s="498"/>
      <c r="V19" s="499"/>
      <c r="W19" s="506"/>
      <c r="X19" s="507"/>
      <c r="Y19" s="507"/>
      <c r="Z19" s="507"/>
      <c r="AA19" s="507"/>
      <c r="AB19" s="507"/>
      <c r="AC19" s="510"/>
      <c r="AD19" s="510"/>
      <c r="AE19" s="510"/>
      <c r="AF19" s="510"/>
      <c r="AG19" s="510"/>
      <c r="AH19" s="510"/>
      <c r="AI19" s="510"/>
      <c r="AJ19" s="510"/>
      <c r="AK19" s="510"/>
      <c r="AL19" s="511"/>
      <c r="AM19" s="496"/>
      <c r="AN19" s="401"/>
      <c r="AO19" s="401"/>
      <c r="AP19" s="401"/>
      <c r="AQ19" s="401"/>
      <c r="AR19" s="401"/>
      <c r="AS19" s="401"/>
      <c r="AT19" s="402"/>
      <c r="AU19" s="484"/>
      <c r="AV19" s="485"/>
      <c r="AW19" s="485"/>
      <c r="AX19" s="485"/>
      <c r="AY19" s="407" t="s">
        <v>158</v>
      </c>
      <c r="AZ19" s="408"/>
      <c r="BA19" s="408"/>
      <c r="BB19" s="408"/>
      <c r="BC19" s="408"/>
      <c r="BD19" s="408"/>
      <c r="BE19" s="408"/>
      <c r="BF19" s="408"/>
      <c r="BG19" s="408"/>
      <c r="BH19" s="408"/>
      <c r="BI19" s="408"/>
      <c r="BJ19" s="408"/>
      <c r="BK19" s="408"/>
      <c r="BL19" s="408"/>
      <c r="BM19" s="409"/>
      <c r="BN19" s="427">
        <v>22490758</v>
      </c>
      <c r="BO19" s="428"/>
      <c r="BP19" s="428"/>
      <c r="BQ19" s="428"/>
      <c r="BR19" s="428"/>
      <c r="BS19" s="428"/>
      <c r="BT19" s="428"/>
      <c r="BU19" s="429"/>
      <c r="BV19" s="427">
        <v>24083522</v>
      </c>
      <c r="BW19" s="428"/>
      <c r="BX19" s="428"/>
      <c r="BY19" s="428"/>
      <c r="BZ19" s="428"/>
      <c r="CA19" s="428"/>
      <c r="CB19" s="428"/>
      <c r="CC19" s="429"/>
      <c r="CD19" s="200"/>
      <c r="CE19" s="425"/>
      <c r="CF19" s="425"/>
      <c r="CG19" s="425"/>
      <c r="CH19" s="425"/>
      <c r="CI19" s="425"/>
      <c r="CJ19" s="425"/>
      <c r="CK19" s="425"/>
      <c r="CL19" s="425"/>
      <c r="CM19" s="425"/>
      <c r="CN19" s="425"/>
      <c r="CO19" s="425"/>
      <c r="CP19" s="425"/>
      <c r="CQ19" s="425"/>
      <c r="CR19" s="425"/>
      <c r="CS19" s="426"/>
      <c r="CT19" s="397"/>
      <c r="CU19" s="398"/>
      <c r="CV19" s="398"/>
      <c r="CW19" s="398"/>
      <c r="CX19" s="398"/>
      <c r="CY19" s="398"/>
      <c r="CZ19" s="398"/>
      <c r="DA19" s="399"/>
      <c r="DB19" s="397"/>
      <c r="DC19" s="398"/>
      <c r="DD19" s="398"/>
      <c r="DE19" s="398"/>
      <c r="DF19" s="398"/>
      <c r="DG19" s="398"/>
      <c r="DH19" s="398"/>
      <c r="DI19" s="399"/>
      <c r="DJ19" s="185"/>
      <c r="DK19" s="185"/>
      <c r="DL19" s="185"/>
      <c r="DM19" s="185"/>
      <c r="DN19" s="185"/>
      <c r="DO19" s="185"/>
    </row>
    <row r="20" spans="1:119" ht="18.75" customHeight="1" thickBot="1" x14ac:dyDescent="0.2">
      <c r="A20" s="186"/>
      <c r="B20" s="489" t="s">
        <v>159</v>
      </c>
      <c r="C20" s="490"/>
      <c r="D20" s="490"/>
      <c r="E20" s="491"/>
      <c r="F20" s="491"/>
      <c r="G20" s="491"/>
      <c r="H20" s="491"/>
      <c r="I20" s="491"/>
      <c r="J20" s="491"/>
      <c r="K20" s="491"/>
      <c r="L20" s="497">
        <v>16664</v>
      </c>
      <c r="M20" s="497"/>
      <c r="N20" s="497"/>
      <c r="O20" s="497"/>
      <c r="P20" s="497"/>
      <c r="Q20" s="497"/>
      <c r="R20" s="498"/>
      <c r="S20" s="498"/>
      <c r="T20" s="498"/>
      <c r="U20" s="498"/>
      <c r="V20" s="499"/>
      <c r="W20" s="508"/>
      <c r="X20" s="509"/>
      <c r="Y20" s="509"/>
      <c r="Z20" s="509"/>
      <c r="AA20" s="509"/>
      <c r="AB20" s="509"/>
      <c r="AC20" s="500"/>
      <c r="AD20" s="500"/>
      <c r="AE20" s="500"/>
      <c r="AF20" s="500"/>
      <c r="AG20" s="500"/>
      <c r="AH20" s="500"/>
      <c r="AI20" s="500"/>
      <c r="AJ20" s="500"/>
      <c r="AK20" s="500"/>
      <c r="AL20" s="501"/>
      <c r="AM20" s="502"/>
      <c r="AN20" s="474"/>
      <c r="AO20" s="474"/>
      <c r="AP20" s="474"/>
      <c r="AQ20" s="474"/>
      <c r="AR20" s="474"/>
      <c r="AS20" s="474"/>
      <c r="AT20" s="475"/>
      <c r="AU20" s="503"/>
      <c r="AV20" s="504"/>
      <c r="AW20" s="504"/>
      <c r="AX20" s="505"/>
      <c r="AY20" s="407"/>
      <c r="AZ20" s="408"/>
      <c r="BA20" s="408"/>
      <c r="BB20" s="408"/>
      <c r="BC20" s="408"/>
      <c r="BD20" s="408"/>
      <c r="BE20" s="408"/>
      <c r="BF20" s="408"/>
      <c r="BG20" s="408"/>
      <c r="BH20" s="408"/>
      <c r="BI20" s="408"/>
      <c r="BJ20" s="408"/>
      <c r="BK20" s="408"/>
      <c r="BL20" s="408"/>
      <c r="BM20" s="409"/>
      <c r="BN20" s="427"/>
      <c r="BO20" s="428"/>
      <c r="BP20" s="428"/>
      <c r="BQ20" s="428"/>
      <c r="BR20" s="428"/>
      <c r="BS20" s="428"/>
      <c r="BT20" s="428"/>
      <c r="BU20" s="429"/>
      <c r="BV20" s="427"/>
      <c r="BW20" s="428"/>
      <c r="BX20" s="428"/>
      <c r="BY20" s="428"/>
      <c r="BZ20" s="428"/>
      <c r="CA20" s="428"/>
      <c r="CB20" s="428"/>
      <c r="CC20" s="429"/>
      <c r="CD20" s="200"/>
      <c r="CE20" s="425"/>
      <c r="CF20" s="425"/>
      <c r="CG20" s="425"/>
      <c r="CH20" s="425"/>
      <c r="CI20" s="425"/>
      <c r="CJ20" s="425"/>
      <c r="CK20" s="425"/>
      <c r="CL20" s="425"/>
      <c r="CM20" s="425"/>
      <c r="CN20" s="425"/>
      <c r="CO20" s="425"/>
      <c r="CP20" s="425"/>
      <c r="CQ20" s="425"/>
      <c r="CR20" s="425"/>
      <c r="CS20" s="426"/>
      <c r="CT20" s="397"/>
      <c r="CU20" s="398"/>
      <c r="CV20" s="398"/>
      <c r="CW20" s="398"/>
      <c r="CX20" s="398"/>
      <c r="CY20" s="398"/>
      <c r="CZ20" s="398"/>
      <c r="DA20" s="399"/>
      <c r="DB20" s="397"/>
      <c r="DC20" s="398"/>
      <c r="DD20" s="398"/>
      <c r="DE20" s="398"/>
      <c r="DF20" s="398"/>
      <c r="DG20" s="398"/>
      <c r="DH20" s="398"/>
      <c r="DI20" s="399"/>
      <c r="DJ20" s="185"/>
      <c r="DK20" s="185"/>
      <c r="DL20" s="185"/>
      <c r="DM20" s="185"/>
      <c r="DN20" s="185"/>
      <c r="DO20" s="185"/>
    </row>
    <row r="21" spans="1:119" ht="18.75" customHeight="1" x14ac:dyDescent="0.15">
      <c r="A21" s="186"/>
      <c r="B21" s="486" t="s">
        <v>160</v>
      </c>
      <c r="C21" s="487"/>
      <c r="D21" s="487"/>
      <c r="E21" s="487"/>
      <c r="F21" s="487"/>
      <c r="G21" s="487"/>
      <c r="H21" s="487"/>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7"/>
      <c r="AL21" s="487"/>
      <c r="AM21" s="487"/>
      <c r="AN21" s="487"/>
      <c r="AO21" s="487"/>
      <c r="AP21" s="487"/>
      <c r="AQ21" s="487"/>
      <c r="AR21" s="487"/>
      <c r="AS21" s="487"/>
      <c r="AT21" s="487"/>
      <c r="AU21" s="487"/>
      <c r="AV21" s="487"/>
      <c r="AW21" s="487"/>
      <c r="AX21" s="488"/>
      <c r="AY21" s="407"/>
      <c r="AZ21" s="408"/>
      <c r="BA21" s="408"/>
      <c r="BB21" s="408"/>
      <c r="BC21" s="408"/>
      <c r="BD21" s="408"/>
      <c r="BE21" s="408"/>
      <c r="BF21" s="408"/>
      <c r="BG21" s="408"/>
      <c r="BH21" s="408"/>
      <c r="BI21" s="408"/>
      <c r="BJ21" s="408"/>
      <c r="BK21" s="408"/>
      <c r="BL21" s="408"/>
      <c r="BM21" s="409"/>
      <c r="BN21" s="427"/>
      <c r="BO21" s="428"/>
      <c r="BP21" s="428"/>
      <c r="BQ21" s="428"/>
      <c r="BR21" s="428"/>
      <c r="BS21" s="428"/>
      <c r="BT21" s="428"/>
      <c r="BU21" s="429"/>
      <c r="BV21" s="427"/>
      <c r="BW21" s="428"/>
      <c r="BX21" s="428"/>
      <c r="BY21" s="428"/>
      <c r="BZ21" s="428"/>
      <c r="CA21" s="428"/>
      <c r="CB21" s="428"/>
      <c r="CC21" s="429"/>
      <c r="CD21" s="200"/>
      <c r="CE21" s="425"/>
      <c r="CF21" s="425"/>
      <c r="CG21" s="425"/>
      <c r="CH21" s="425"/>
      <c r="CI21" s="425"/>
      <c r="CJ21" s="425"/>
      <c r="CK21" s="425"/>
      <c r="CL21" s="425"/>
      <c r="CM21" s="425"/>
      <c r="CN21" s="425"/>
      <c r="CO21" s="425"/>
      <c r="CP21" s="425"/>
      <c r="CQ21" s="425"/>
      <c r="CR21" s="425"/>
      <c r="CS21" s="426"/>
      <c r="CT21" s="397"/>
      <c r="CU21" s="398"/>
      <c r="CV21" s="398"/>
      <c r="CW21" s="398"/>
      <c r="CX21" s="398"/>
      <c r="CY21" s="398"/>
      <c r="CZ21" s="398"/>
      <c r="DA21" s="399"/>
      <c r="DB21" s="397"/>
      <c r="DC21" s="398"/>
      <c r="DD21" s="398"/>
      <c r="DE21" s="398"/>
      <c r="DF21" s="398"/>
      <c r="DG21" s="398"/>
      <c r="DH21" s="398"/>
      <c r="DI21" s="399"/>
      <c r="DJ21" s="185"/>
      <c r="DK21" s="185"/>
      <c r="DL21" s="185"/>
      <c r="DM21" s="185"/>
      <c r="DN21" s="185"/>
      <c r="DO21" s="185"/>
    </row>
    <row r="22" spans="1:119" ht="18.75" customHeight="1" thickBot="1" x14ac:dyDescent="0.2">
      <c r="A22" s="186"/>
      <c r="B22" s="456" t="s">
        <v>161</v>
      </c>
      <c r="C22" s="457"/>
      <c r="D22" s="458"/>
      <c r="E22" s="465" t="s">
        <v>1</v>
      </c>
      <c r="F22" s="440"/>
      <c r="G22" s="440"/>
      <c r="H22" s="440"/>
      <c r="I22" s="440"/>
      <c r="J22" s="440"/>
      <c r="K22" s="441"/>
      <c r="L22" s="465" t="s">
        <v>162</v>
      </c>
      <c r="M22" s="440"/>
      <c r="N22" s="440"/>
      <c r="O22" s="440"/>
      <c r="P22" s="441"/>
      <c r="Q22" s="450" t="s">
        <v>163</v>
      </c>
      <c r="R22" s="451"/>
      <c r="S22" s="451"/>
      <c r="T22" s="451"/>
      <c r="U22" s="451"/>
      <c r="V22" s="466"/>
      <c r="W22" s="468" t="s">
        <v>164</v>
      </c>
      <c r="X22" s="457"/>
      <c r="Y22" s="458"/>
      <c r="Z22" s="465" t="s">
        <v>1</v>
      </c>
      <c r="AA22" s="440"/>
      <c r="AB22" s="440"/>
      <c r="AC22" s="440"/>
      <c r="AD22" s="440"/>
      <c r="AE22" s="440"/>
      <c r="AF22" s="440"/>
      <c r="AG22" s="441"/>
      <c r="AH22" s="439" t="s">
        <v>165</v>
      </c>
      <c r="AI22" s="440"/>
      <c r="AJ22" s="440"/>
      <c r="AK22" s="440"/>
      <c r="AL22" s="441"/>
      <c r="AM22" s="439" t="s">
        <v>166</v>
      </c>
      <c r="AN22" s="445"/>
      <c r="AO22" s="445"/>
      <c r="AP22" s="445"/>
      <c r="AQ22" s="445"/>
      <c r="AR22" s="446"/>
      <c r="AS22" s="450" t="s">
        <v>163</v>
      </c>
      <c r="AT22" s="451"/>
      <c r="AU22" s="451"/>
      <c r="AV22" s="451"/>
      <c r="AW22" s="451"/>
      <c r="AX22" s="452"/>
      <c r="AY22" s="394"/>
      <c r="AZ22" s="395"/>
      <c r="BA22" s="395"/>
      <c r="BB22" s="395"/>
      <c r="BC22" s="395"/>
      <c r="BD22" s="395"/>
      <c r="BE22" s="395"/>
      <c r="BF22" s="395"/>
      <c r="BG22" s="395"/>
      <c r="BH22" s="395"/>
      <c r="BI22" s="395"/>
      <c r="BJ22" s="395"/>
      <c r="BK22" s="395"/>
      <c r="BL22" s="395"/>
      <c r="BM22" s="396"/>
      <c r="BN22" s="430"/>
      <c r="BO22" s="431"/>
      <c r="BP22" s="431"/>
      <c r="BQ22" s="431"/>
      <c r="BR22" s="431"/>
      <c r="BS22" s="431"/>
      <c r="BT22" s="431"/>
      <c r="BU22" s="432"/>
      <c r="BV22" s="430"/>
      <c r="BW22" s="431"/>
      <c r="BX22" s="431"/>
      <c r="BY22" s="431"/>
      <c r="BZ22" s="431"/>
      <c r="CA22" s="431"/>
      <c r="CB22" s="431"/>
      <c r="CC22" s="432"/>
      <c r="CD22" s="200"/>
      <c r="CE22" s="425"/>
      <c r="CF22" s="425"/>
      <c r="CG22" s="425"/>
      <c r="CH22" s="425"/>
      <c r="CI22" s="425"/>
      <c r="CJ22" s="425"/>
      <c r="CK22" s="425"/>
      <c r="CL22" s="425"/>
      <c r="CM22" s="425"/>
      <c r="CN22" s="425"/>
      <c r="CO22" s="425"/>
      <c r="CP22" s="425"/>
      <c r="CQ22" s="425"/>
      <c r="CR22" s="425"/>
      <c r="CS22" s="426"/>
      <c r="CT22" s="397"/>
      <c r="CU22" s="398"/>
      <c r="CV22" s="398"/>
      <c r="CW22" s="398"/>
      <c r="CX22" s="398"/>
      <c r="CY22" s="398"/>
      <c r="CZ22" s="398"/>
      <c r="DA22" s="399"/>
      <c r="DB22" s="397"/>
      <c r="DC22" s="398"/>
      <c r="DD22" s="398"/>
      <c r="DE22" s="398"/>
      <c r="DF22" s="398"/>
      <c r="DG22" s="398"/>
      <c r="DH22" s="398"/>
      <c r="DI22" s="399"/>
      <c r="DJ22" s="185"/>
      <c r="DK22" s="185"/>
      <c r="DL22" s="185"/>
      <c r="DM22" s="185"/>
      <c r="DN22" s="185"/>
      <c r="DO22" s="185"/>
    </row>
    <row r="23" spans="1:119" ht="18.75" customHeight="1" x14ac:dyDescent="0.15">
      <c r="A23" s="186"/>
      <c r="B23" s="459"/>
      <c r="C23" s="460"/>
      <c r="D23" s="461"/>
      <c r="E23" s="442"/>
      <c r="F23" s="443"/>
      <c r="G23" s="443"/>
      <c r="H23" s="443"/>
      <c r="I23" s="443"/>
      <c r="J23" s="443"/>
      <c r="K23" s="444"/>
      <c r="L23" s="442"/>
      <c r="M23" s="443"/>
      <c r="N23" s="443"/>
      <c r="O23" s="443"/>
      <c r="P23" s="444"/>
      <c r="Q23" s="453"/>
      <c r="R23" s="454"/>
      <c r="S23" s="454"/>
      <c r="T23" s="454"/>
      <c r="U23" s="454"/>
      <c r="V23" s="467"/>
      <c r="W23" s="469"/>
      <c r="X23" s="460"/>
      <c r="Y23" s="461"/>
      <c r="Z23" s="442"/>
      <c r="AA23" s="443"/>
      <c r="AB23" s="443"/>
      <c r="AC23" s="443"/>
      <c r="AD23" s="443"/>
      <c r="AE23" s="443"/>
      <c r="AF23" s="443"/>
      <c r="AG23" s="444"/>
      <c r="AH23" s="442"/>
      <c r="AI23" s="443"/>
      <c r="AJ23" s="443"/>
      <c r="AK23" s="443"/>
      <c r="AL23" s="444"/>
      <c r="AM23" s="447"/>
      <c r="AN23" s="448"/>
      <c r="AO23" s="448"/>
      <c r="AP23" s="448"/>
      <c r="AQ23" s="448"/>
      <c r="AR23" s="449"/>
      <c r="AS23" s="453"/>
      <c r="AT23" s="454"/>
      <c r="AU23" s="454"/>
      <c r="AV23" s="454"/>
      <c r="AW23" s="454"/>
      <c r="AX23" s="455"/>
      <c r="AY23" s="419" t="s">
        <v>167</v>
      </c>
      <c r="AZ23" s="420"/>
      <c r="BA23" s="420"/>
      <c r="BB23" s="420"/>
      <c r="BC23" s="420"/>
      <c r="BD23" s="420"/>
      <c r="BE23" s="420"/>
      <c r="BF23" s="420"/>
      <c r="BG23" s="420"/>
      <c r="BH23" s="420"/>
      <c r="BI23" s="420"/>
      <c r="BJ23" s="420"/>
      <c r="BK23" s="420"/>
      <c r="BL23" s="420"/>
      <c r="BM23" s="421"/>
      <c r="BN23" s="427">
        <v>19957893</v>
      </c>
      <c r="BO23" s="428"/>
      <c r="BP23" s="428"/>
      <c r="BQ23" s="428"/>
      <c r="BR23" s="428"/>
      <c r="BS23" s="428"/>
      <c r="BT23" s="428"/>
      <c r="BU23" s="429"/>
      <c r="BV23" s="427">
        <v>21324252</v>
      </c>
      <c r="BW23" s="428"/>
      <c r="BX23" s="428"/>
      <c r="BY23" s="428"/>
      <c r="BZ23" s="428"/>
      <c r="CA23" s="428"/>
      <c r="CB23" s="428"/>
      <c r="CC23" s="429"/>
      <c r="CD23" s="200"/>
      <c r="CE23" s="425"/>
      <c r="CF23" s="425"/>
      <c r="CG23" s="425"/>
      <c r="CH23" s="425"/>
      <c r="CI23" s="425"/>
      <c r="CJ23" s="425"/>
      <c r="CK23" s="425"/>
      <c r="CL23" s="425"/>
      <c r="CM23" s="425"/>
      <c r="CN23" s="425"/>
      <c r="CO23" s="425"/>
      <c r="CP23" s="425"/>
      <c r="CQ23" s="425"/>
      <c r="CR23" s="425"/>
      <c r="CS23" s="426"/>
      <c r="CT23" s="397"/>
      <c r="CU23" s="398"/>
      <c r="CV23" s="398"/>
      <c r="CW23" s="398"/>
      <c r="CX23" s="398"/>
      <c r="CY23" s="398"/>
      <c r="CZ23" s="398"/>
      <c r="DA23" s="399"/>
      <c r="DB23" s="397"/>
      <c r="DC23" s="398"/>
      <c r="DD23" s="398"/>
      <c r="DE23" s="398"/>
      <c r="DF23" s="398"/>
      <c r="DG23" s="398"/>
      <c r="DH23" s="398"/>
      <c r="DI23" s="399"/>
      <c r="DJ23" s="185"/>
      <c r="DK23" s="185"/>
      <c r="DL23" s="185"/>
      <c r="DM23" s="185"/>
      <c r="DN23" s="185"/>
      <c r="DO23" s="185"/>
    </row>
    <row r="24" spans="1:119" ht="18.75" customHeight="1" thickBot="1" x14ac:dyDescent="0.2">
      <c r="A24" s="186"/>
      <c r="B24" s="459"/>
      <c r="C24" s="460"/>
      <c r="D24" s="461"/>
      <c r="E24" s="400" t="s">
        <v>168</v>
      </c>
      <c r="F24" s="401"/>
      <c r="G24" s="401"/>
      <c r="H24" s="401"/>
      <c r="I24" s="401"/>
      <c r="J24" s="401"/>
      <c r="K24" s="402"/>
      <c r="L24" s="403">
        <v>1</v>
      </c>
      <c r="M24" s="404"/>
      <c r="N24" s="404"/>
      <c r="O24" s="404"/>
      <c r="P24" s="405"/>
      <c r="Q24" s="403">
        <v>8700</v>
      </c>
      <c r="R24" s="404"/>
      <c r="S24" s="404"/>
      <c r="T24" s="404"/>
      <c r="U24" s="404"/>
      <c r="V24" s="405"/>
      <c r="W24" s="469"/>
      <c r="X24" s="460"/>
      <c r="Y24" s="461"/>
      <c r="Z24" s="400" t="s">
        <v>169</v>
      </c>
      <c r="AA24" s="401"/>
      <c r="AB24" s="401"/>
      <c r="AC24" s="401"/>
      <c r="AD24" s="401"/>
      <c r="AE24" s="401"/>
      <c r="AF24" s="401"/>
      <c r="AG24" s="402"/>
      <c r="AH24" s="403">
        <v>409</v>
      </c>
      <c r="AI24" s="404"/>
      <c r="AJ24" s="404"/>
      <c r="AK24" s="404"/>
      <c r="AL24" s="405"/>
      <c r="AM24" s="403">
        <v>1340702</v>
      </c>
      <c r="AN24" s="404"/>
      <c r="AO24" s="404"/>
      <c r="AP24" s="404"/>
      <c r="AQ24" s="404"/>
      <c r="AR24" s="405"/>
      <c r="AS24" s="403">
        <v>3278</v>
      </c>
      <c r="AT24" s="404"/>
      <c r="AU24" s="404"/>
      <c r="AV24" s="404"/>
      <c r="AW24" s="404"/>
      <c r="AX24" s="406"/>
      <c r="AY24" s="394" t="s">
        <v>170</v>
      </c>
      <c r="AZ24" s="395"/>
      <c r="BA24" s="395"/>
      <c r="BB24" s="395"/>
      <c r="BC24" s="395"/>
      <c r="BD24" s="395"/>
      <c r="BE24" s="395"/>
      <c r="BF24" s="395"/>
      <c r="BG24" s="395"/>
      <c r="BH24" s="395"/>
      <c r="BI24" s="395"/>
      <c r="BJ24" s="395"/>
      <c r="BK24" s="395"/>
      <c r="BL24" s="395"/>
      <c r="BM24" s="396"/>
      <c r="BN24" s="427">
        <v>6299283</v>
      </c>
      <c r="BO24" s="428"/>
      <c r="BP24" s="428"/>
      <c r="BQ24" s="428"/>
      <c r="BR24" s="428"/>
      <c r="BS24" s="428"/>
      <c r="BT24" s="428"/>
      <c r="BU24" s="429"/>
      <c r="BV24" s="427">
        <v>6218852</v>
      </c>
      <c r="BW24" s="428"/>
      <c r="BX24" s="428"/>
      <c r="BY24" s="428"/>
      <c r="BZ24" s="428"/>
      <c r="CA24" s="428"/>
      <c r="CB24" s="428"/>
      <c r="CC24" s="429"/>
      <c r="CD24" s="200"/>
      <c r="CE24" s="425"/>
      <c r="CF24" s="425"/>
      <c r="CG24" s="425"/>
      <c r="CH24" s="425"/>
      <c r="CI24" s="425"/>
      <c r="CJ24" s="425"/>
      <c r="CK24" s="425"/>
      <c r="CL24" s="425"/>
      <c r="CM24" s="425"/>
      <c r="CN24" s="425"/>
      <c r="CO24" s="425"/>
      <c r="CP24" s="425"/>
      <c r="CQ24" s="425"/>
      <c r="CR24" s="425"/>
      <c r="CS24" s="426"/>
      <c r="CT24" s="397"/>
      <c r="CU24" s="398"/>
      <c r="CV24" s="398"/>
      <c r="CW24" s="398"/>
      <c r="CX24" s="398"/>
      <c r="CY24" s="398"/>
      <c r="CZ24" s="398"/>
      <c r="DA24" s="399"/>
      <c r="DB24" s="397"/>
      <c r="DC24" s="398"/>
      <c r="DD24" s="398"/>
      <c r="DE24" s="398"/>
      <c r="DF24" s="398"/>
      <c r="DG24" s="398"/>
      <c r="DH24" s="398"/>
      <c r="DI24" s="399"/>
      <c r="DJ24" s="185"/>
      <c r="DK24" s="185"/>
      <c r="DL24" s="185"/>
      <c r="DM24" s="185"/>
      <c r="DN24" s="185"/>
      <c r="DO24" s="185"/>
    </row>
    <row r="25" spans="1:119" s="185" customFormat="1" ht="18.75" customHeight="1" x14ac:dyDescent="0.15">
      <c r="A25" s="186"/>
      <c r="B25" s="459"/>
      <c r="C25" s="460"/>
      <c r="D25" s="461"/>
      <c r="E25" s="400" t="s">
        <v>171</v>
      </c>
      <c r="F25" s="401"/>
      <c r="G25" s="401"/>
      <c r="H25" s="401"/>
      <c r="I25" s="401"/>
      <c r="J25" s="401"/>
      <c r="K25" s="402"/>
      <c r="L25" s="403">
        <v>1</v>
      </c>
      <c r="M25" s="404"/>
      <c r="N25" s="404"/>
      <c r="O25" s="404"/>
      <c r="P25" s="405"/>
      <c r="Q25" s="403">
        <v>6780</v>
      </c>
      <c r="R25" s="404"/>
      <c r="S25" s="404"/>
      <c r="T25" s="404"/>
      <c r="U25" s="404"/>
      <c r="V25" s="405"/>
      <c r="W25" s="469"/>
      <c r="X25" s="460"/>
      <c r="Y25" s="461"/>
      <c r="Z25" s="400" t="s">
        <v>172</v>
      </c>
      <c r="AA25" s="401"/>
      <c r="AB25" s="401"/>
      <c r="AC25" s="401"/>
      <c r="AD25" s="401"/>
      <c r="AE25" s="401"/>
      <c r="AF25" s="401"/>
      <c r="AG25" s="402"/>
      <c r="AH25" s="403" t="s">
        <v>127</v>
      </c>
      <c r="AI25" s="404"/>
      <c r="AJ25" s="404"/>
      <c r="AK25" s="404"/>
      <c r="AL25" s="405"/>
      <c r="AM25" s="403" t="s">
        <v>173</v>
      </c>
      <c r="AN25" s="404"/>
      <c r="AO25" s="404"/>
      <c r="AP25" s="404"/>
      <c r="AQ25" s="404"/>
      <c r="AR25" s="405"/>
      <c r="AS25" s="403" t="s">
        <v>173</v>
      </c>
      <c r="AT25" s="404"/>
      <c r="AU25" s="404"/>
      <c r="AV25" s="404"/>
      <c r="AW25" s="404"/>
      <c r="AX25" s="406"/>
      <c r="AY25" s="419" t="s">
        <v>174</v>
      </c>
      <c r="AZ25" s="420"/>
      <c r="BA25" s="420"/>
      <c r="BB25" s="420"/>
      <c r="BC25" s="420"/>
      <c r="BD25" s="420"/>
      <c r="BE25" s="420"/>
      <c r="BF25" s="420"/>
      <c r="BG25" s="420"/>
      <c r="BH25" s="420"/>
      <c r="BI25" s="420"/>
      <c r="BJ25" s="420"/>
      <c r="BK25" s="420"/>
      <c r="BL25" s="420"/>
      <c r="BM25" s="421"/>
      <c r="BN25" s="422">
        <v>5666613</v>
      </c>
      <c r="BO25" s="423"/>
      <c r="BP25" s="423"/>
      <c r="BQ25" s="423"/>
      <c r="BR25" s="423"/>
      <c r="BS25" s="423"/>
      <c r="BT25" s="423"/>
      <c r="BU25" s="424"/>
      <c r="BV25" s="422">
        <v>756323</v>
      </c>
      <c r="BW25" s="423"/>
      <c r="BX25" s="423"/>
      <c r="BY25" s="423"/>
      <c r="BZ25" s="423"/>
      <c r="CA25" s="423"/>
      <c r="CB25" s="423"/>
      <c r="CC25" s="424"/>
      <c r="CD25" s="200"/>
      <c r="CE25" s="425"/>
      <c r="CF25" s="425"/>
      <c r="CG25" s="425"/>
      <c r="CH25" s="425"/>
      <c r="CI25" s="425"/>
      <c r="CJ25" s="425"/>
      <c r="CK25" s="425"/>
      <c r="CL25" s="425"/>
      <c r="CM25" s="425"/>
      <c r="CN25" s="425"/>
      <c r="CO25" s="425"/>
      <c r="CP25" s="425"/>
      <c r="CQ25" s="425"/>
      <c r="CR25" s="425"/>
      <c r="CS25" s="426"/>
      <c r="CT25" s="397"/>
      <c r="CU25" s="398"/>
      <c r="CV25" s="398"/>
      <c r="CW25" s="398"/>
      <c r="CX25" s="398"/>
      <c r="CY25" s="398"/>
      <c r="CZ25" s="398"/>
      <c r="DA25" s="399"/>
      <c r="DB25" s="397"/>
      <c r="DC25" s="398"/>
      <c r="DD25" s="398"/>
      <c r="DE25" s="398"/>
      <c r="DF25" s="398"/>
      <c r="DG25" s="398"/>
      <c r="DH25" s="398"/>
      <c r="DI25" s="399"/>
    </row>
    <row r="26" spans="1:119" s="185" customFormat="1" ht="18.75" customHeight="1" x14ac:dyDescent="0.15">
      <c r="A26" s="186"/>
      <c r="B26" s="459"/>
      <c r="C26" s="460"/>
      <c r="D26" s="461"/>
      <c r="E26" s="400" t="s">
        <v>175</v>
      </c>
      <c r="F26" s="401"/>
      <c r="G26" s="401"/>
      <c r="H26" s="401"/>
      <c r="I26" s="401"/>
      <c r="J26" s="401"/>
      <c r="K26" s="402"/>
      <c r="L26" s="403">
        <v>1</v>
      </c>
      <c r="M26" s="404"/>
      <c r="N26" s="404"/>
      <c r="O26" s="404"/>
      <c r="P26" s="405"/>
      <c r="Q26" s="403">
        <v>6090</v>
      </c>
      <c r="R26" s="404"/>
      <c r="S26" s="404"/>
      <c r="T26" s="404"/>
      <c r="U26" s="404"/>
      <c r="V26" s="405"/>
      <c r="W26" s="469"/>
      <c r="X26" s="460"/>
      <c r="Y26" s="461"/>
      <c r="Z26" s="400" t="s">
        <v>176</v>
      </c>
      <c r="AA26" s="482"/>
      <c r="AB26" s="482"/>
      <c r="AC26" s="482"/>
      <c r="AD26" s="482"/>
      <c r="AE26" s="482"/>
      <c r="AF26" s="482"/>
      <c r="AG26" s="483"/>
      <c r="AH26" s="403">
        <v>29</v>
      </c>
      <c r="AI26" s="404"/>
      <c r="AJ26" s="404"/>
      <c r="AK26" s="404"/>
      <c r="AL26" s="405"/>
      <c r="AM26" s="403">
        <v>90161</v>
      </c>
      <c r="AN26" s="404"/>
      <c r="AO26" s="404"/>
      <c r="AP26" s="404"/>
      <c r="AQ26" s="404"/>
      <c r="AR26" s="405"/>
      <c r="AS26" s="403">
        <v>3109</v>
      </c>
      <c r="AT26" s="404"/>
      <c r="AU26" s="404"/>
      <c r="AV26" s="404"/>
      <c r="AW26" s="404"/>
      <c r="AX26" s="406"/>
      <c r="AY26" s="436" t="s">
        <v>177</v>
      </c>
      <c r="AZ26" s="437"/>
      <c r="BA26" s="437"/>
      <c r="BB26" s="437"/>
      <c r="BC26" s="437"/>
      <c r="BD26" s="437"/>
      <c r="BE26" s="437"/>
      <c r="BF26" s="437"/>
      <c r="BG26" s="437"/>
      <c r="BH26" s="437"/>
      <c r="BI26" s="437"/>
      <c r="BJ26" s="437"/>
      <c r="BK26" s="437"/>
      <c r="BL26" s="437"/>
      <c r="BM26" s="438"/>
      <c r="BN26" s="427" t="s">
        <v>173</v>
      </c>
      <c r="BO26" s="428"/>
      <c r="BP26" s="428"/>
      <c r="BQ26" s="428"/>
      <c r="BR26" s="428"/>
      <c r="BS26" s="428"/>
      <c r="BT26" s="428"/>
      <c r="BU26" s="429"/>
      <c r="BV26" s="427" t="s">
        <v>173</v>
      </c>
      <c r="BW26" s="428"/>
      <c r="BX26" s="428"/>
      <c r="BY26" s="428"/>
      <c r="BZ26" s="428"/>
      <c r="CA26" s="428"/>
      <c r="CB26" s="428"/>
      <c r="CC26" s="429"/>
      <c r="CD26" s="200"/>
      <c r="CE26" s="425"/>
      <c r="CF26" s="425"/>
      <c r="CG26" s="425"/>
      <c r="CH26" s="425"/>
      <c r="CI26" s="425"/>
      <c r="CJ26" s="425"/>
      <c r="CK26" s="425"/>
      <c r="CL26" s="425"/>
      <c r="CM26" s="425"/>
      <c r="CN26" s="425"/>
      <c r="CO26" s="425"/>
      <c r="CP26" s="425"/>
      <c r="CQ26" s="425"/>
      <c r="CR26" s="425"/>
      <c r="CS26" s="426"/>
      <c r="CT26" s="397"/>
      <c r="CU26" s="398"/>
      <c r="CV26" s="398"/>
      <c r="CW26" s="398"/>
      <c r="CX26" s="398"/>
      <c r="CY26" s="398"/>
      <c r="CZ26" s="398"/>
      <c r="DA26" s="399"/>
      <c r="DB26" s="397"/>
      <c r="DC26" s="398"/>
      <c r="DD26" s="398"/>
      <c r="DE26" s="398"/>
      <c r="DF26" s="398"/>
      <c r="DG26" s="398"/>
      <c r="DH26" s="398"/>
      <c r="DI26" s="399"/>
    </row>
    <row r="27" spans="1:119" ht="18.75" customHeight="1" thickBot="1" x14ac:dyDescent="0.2">
      <c r="A27" s="186"/>
      <c r="B27" s="459"/>
      <c r="C27" s="460"/>
      <c r="D27" s="461"/>
      <c r="E27" s="400" t="s">
        <v>178</v>
      </c>
      <c r="F27" s="401"/>
      <c r="G27" s="401"/>
      <c r="H27" s="401"/>
      <c r="I27" s="401"/>
      <c r="J27" s="401"/>
      <c r="K27" s="402"/>
      <c r="L27" s="403">
        <v>1</v>
      </c>
      <c r="M27" s="404"/>
      <c r="N27" s="404"/>
      <c r="O27" s="404"/>
      <c r="P27" s="405"/>
      <c r="Q27" s="403">
        <v>4350</v>
      </c>
      <c r="R27" s="404"/>
      <c r="S27" s="404"/>
      <c r="T27" s="404"/>
      <c r="U27" s="404"/>
      <c r="V27" s="405"/>
      <c r="W27" s="469"/>
      <c r="X27" s="460"/>
      <c r="Y27" s="461"/>
      <c r="Z27" s="400" t="s">
        <v>179</v>
      </c>
      <c r="AA27" s="401"/>
      <c r="AB27" s="401"/>
      <c r="AC27" s="401"/>
      <c r="AD27" s="401"/>
      <c r="AE27" s="401"/>
      <c r="AF27" s="401"/>
      <c r="AG27" s="402"/>
      <c r="AH27" s="403">
        <v>9</v>
      </c>
      <c r="AI27" s="404"/>
      <c r="AJ27" s="404"/>
      <c r="AK27" s="404"/>
      <c r="AL27" s="405"/>
      <c r="AM27" s="403">
        <v>35895</v>
      </c>
      <c r="AN27" s="404"/>
      <c r="AO27" s="404"/>
      <c r="AP27" s="404"/>
      <c r="AQ27" s="404"/>
      <c r="AR27" s="405"/>
      <c r="AS27" s="403">
        <v>3988</v>
      </c>
      <c r="AT27" s="404"/>
      <c r="AU27" s="404"/>
      <c r="AV27" s="404"/>
      <c r="AW27" s="404"/>
      <c r="AX27" s="406"/>
      <c r="AY27" s="433" t="s">
        <v>180</v>
      </c>
      <c r="AZ27" s="434"/>
      <c r="BA27" s="434"/>
      <c r="BB27" s="434"/>
      <c r="BC27" s="434"/>
      <c r="BD27" s="434"/>
      <c r="BE27" s="434"/>
      <c r="BF27" s="434"/>
      <c r="BG27" s="434"/>
      <c r="BH27" s="434"/>
      <c r="BI27" s="434"/>
      <c r="BJ27" s="434"/>
      <c r="BK27" s="434"/>
      <c r="BL27" s="434"/>
      <c r="BM27" s="435"/>
      <c r="BN27" s="430">
        <v>584742</v>
      </c>
      <c r="BO27" s="431"/>
      <c r="BP27" s="431"/>
      <c r="BQ27" s="431"/>
      <c r="BR27" s="431"/>
      <c r="BS27" s="431"/>
      <c r="BT27" s="431"/>
      <c r="BU27" s="432"/>
      <c r="BV27" s="430">
        <v>584638</v>
      </c>
      <c r="BW27" s="431"/>
      <c r="BX27" s="431"/>
      <c r="BY27" s="431"/>
      <c r="BZ27" s="431"/>
      <c r="CA27" s="431"/>
      <c r="CB27" s="431"/>
      <c r="CC27" s="432"/>
      <c r="CD27" s="202"/>
      <c r="CE27" s="425"/>
      <c r="CF27" s="425"/>
      <c r="CG27" s="425"/>
      <c r="CH27" s="425"/>
      <c r="CI27" s="425"/>
      <c r="CJ27" s="425"/>
      <c r="CK27" s="425"/>
      <c r="CL27" s="425"/>
      <c r="CM27" s="425"/>
      <c r="CN27" s="425"/>
      <c r="CO27" s="425"/>
      <c r="CP27" s="425"/>
      <c r="CQ27" s="425"/>
      <c r="CR27" s="425"/>
      <c r="CS27" s="426"/>
      <c r="CT27" s="397"/>
      <c r="CU27" s="398"/>
      <c r="CV27" s="398"/>
      <c r="CW27" s="398"/>
      <c r="CX27" s="398"/>
      <c r="CY27" s="398"/>
      <c r="CZ27" s="398"/>
      <c r="DA27" s="399"/>
      <c r="DB27" s="397"/>
      <c r="DC27" s="398"/>
      <c r="DD27" s="398"/>
      <c r="DE27" s="398"/>
      <c r="DF27" s="398"/>
      <c r="DG27" s="398"/>
      <c r="DH27" s="398"/>
      <c r="DI27" s="399"/>
      <c r="DJ27" s="185"/>
      <c r="DK27" s="185"/>
      <c r="DL27" s="185"/>
      <c r="DM27" s="185"/>
      <c r="DN27" s="185"/>
      <c r="DO27" s="185"/>
    </row>
    <row r="28" spans="1:119" ht="18.75" customHeight="1" x14ac:dyDescent="0.15">
      <c r="A28" s="186"/>
      <c r="B28" s="459"/>
      <c r="C28" s="460"/>
      <c r="D28" s="461"/>
      <c r="E28" s="400" t="s">
        <v>181</v>
      </c>
      <c r="F28" s="401"/>
      <c r="G28" s="401"/>
      <c r="H28" s="401"/>
      <c r="I28" s="401"/>
      <c r="J28" s="401"/>
      <c r="K28" s="402"/>
      <c r="L28" s="403">
        <v>1</v>
      </c>
      <c r="M28" s="404"/>
      <c r="N28" s="404"/>
      <c r="O28" s="404"/>
      <c r="P28" s="405"/>
      <c r="Q28" s="403">
        <v>3650</v>
      </c>
      <c r="R28" s="404"/>
      <c r="S28" s="404"/>
      <c r="T28" s="404"/>
      <c r="U28" s="404"/>
      <c r="V28" s="405"/>
      <c r="W28" s="469"/>
      <c r="X28" s="460"/>
      <c r="Y28" s="461"/>
      <c r="Z28" s="400" t="s">
        <v>182</v>
      </c>
      <c r="AA28" s="401"/>
      <c r="AB28" s="401"/>
      <c r="AC28" s="401"/>
      <c r="AD28" s="401"/>
      <c r="AE28" s="401"/>
      <c r="AF28" s="401"/>
      <c r="AG28" s="402"/>
      <c r="AH28" s="403" t="s">
        <v>173</v>
      </c>
      <c r="AI28" s="404"/>
      <c r="AJ28" s="404"/>
      <c r="AK28" s="404"/>
      <c r="AL28" s="405"/>
      <c r="AM28" s="403" t="s">
        <v>127</v>
      </c>
      <c r="AN28" s="404"/>
      <c r="AO28" s="404"/>
      <c r="AP28" s="404"/>
      <c r="AQ28" s="404"/>
      <c r="AR28" s="405"/>
      <c r="AS28" s="403" t="s">
        <v>173</v>
      </c>
      <c r="AT28" s="404"/>
      <c r="AU28" s="404"/>
      <c r="AV28" s="404"/>
      <c r="AW28" s="404"/>
      <c r="AX28" s="406"/>
      <c r="AY28" s="410" t="s">
        <v>183</v>
      </c>
      <c r="AZ28" s="411"/>
      <c r="BA28" s="411"/>
      <c r="BB28" s="412"/>
      <c r="BC28" s="419" t="s">
        <v>48</v>
      </c>
      <c r="BD28" s="420"/>
      <c r="BE28" s="420"/>
      <c r="BF28" s="420"/>
      <c r="BG28" s="420"/>
      <c r="BH28" s="420"/>
      <c r="BI28" s="420"/>
      <c r="BJ28" s="420"/>
      <c r="BK28" s="420"/>
      <c r="BL28" s="420"/>
      <c r="BM28" s="421"/>
      <c r="BN28" s="422">
        <v>3490286</v>
      </c>
      <c r="BO28" s="423"/>
      <c r="BP28" s="423"/>
      <c r="BQ28" s="423"/>
      <c r="BR28" s="423"/>
      <c r="BS28" s="423"/>
      <c r="BT28" s="423"/>
      <c r="BU28" s="424"/>
      <c r="BV28" s="422">
        <v>3488739</v>
      </c>
      <c r="BW28" s="423"/>
      <c r="BX28" s="423"/>
      <c r="BY28" s="423"/>
      <c r="BZ28" s="423"/>
      <c r="CA28" s="423"/>
      <c r="CB28" s="423"/>
      <c r="CC28" s="424"/>
      <c r="CD28" s="200"/>
      <c r="CE28" s="425"/>
      <c r="CF28" s="425"/>
      <c r="CG28" s="425"/>
      <c r="CH28" s="425"/>
      <c r="CI28" s="425"/>
      <c r="CJ28" s="425"/>
      <c r="CK28" s="425"/>
      <c r="CL28" s="425"/>
      <c r="CM28" s="425"/>
      <c r="CN28" s="425"/>
      <c r="CO28" s="425"/>
      <c r="CP28" s="425"/>
      <c r="CQ28" s="425"/>
      <c r="CR28" s="425"/>
      <c r="CS28" s="426"/>
      <c r="CT28" s="397"/>
      <c r="CU28" s="398"/>
      <c r="CV28" s="398"/>
      <c r="CW28" s="398"/>
      <c r="CX28" s="398"/>
      <c r="CY28" s="398"/>
      <c r="CZ28" s="398"/>
      <c r="DA28" s="399"/>
      <c r="DB28" s="397"/>
      <c r="DC28" s="398"/>
      <c r="DD28" s="398"/>
      <c r="DE28" s="398"/>
      <c r="DF28" s="398"/>
      <c r="DG28" s="398"/>
      <c r="DH28" s="398"/>
      <c r="DI28" s="399"/>
      <c r="DJ28" s="185"/>
      <c r="DK28" s="185"/>
      <c r="DL28" s="185"/>
      <c r="DM28" s="185"/>
      <c r="DN28" s="185"/>
      <c r="DO28" s="185"/>
    </row>
    <row r="29" spans="1:119" ht="18.75" customHeight="1" x14ac:dyDescent="0.15">
      <c r="A29" s="186"/>
      <c r="B29" s="459"/>
      <c r="C29" s="460"/>
      <c r="D29" s="461"/>
      <c r="E29" s="400" t="s">
        <v>184</v>
      </c>
      <c r="F29" s="401"/>
      <c r="G29" s="401"/>
      <c r="H29" s="401"/>
      <c r="I29" s="401"/>
      <c r="J29" s="401"/>
      <c r="K29" s="402"/>
      <c r="L29" s="403">
        <v>19</v>
      </c>
      <c r="M29" s="404"/>
      <c r="N29" s="404"/>
      <c r="O29" s="404"/>
      <c r="P29" s="405"/>
      <c r="Q29" s="403">
        <v>3480</v>
      </c>
      <c r="R29" s="404"/>
      <c r="S29" s="404"/>
      <c r="T29" s="404"/>
      <c r="U29" s="404"/>
      <c r="V29" s="405"/>
      <c r="W29" s="470"/>
      <c r="X29" s="471"/>
      <c r="Y29" s="472"/>
      <c r="Z29" s="400" t="s">
        <v>185</v>
      </c>
      <c r="AA29" s="401"/>
      <c r="AB29" s="401"/>
      <c r="AC29" s="401"/>
      <c r="AD29" s="401"/>
      <c r="AE29" s="401"/>
      <c r="AF29" s="401"/>
      <c r="AG29" s="402"/>
      <c r="AH29" s="403">
        <v>418</v>
      </c>
      <c r="AI29" s="404"/>
      <c r="AJ29" s="404"/>
      <c r="AK29" s="404"/>
      <c r="AL29" s="405"/>
      <c r="AM29" s="403">
        <v>1376597</v>
      </c>
      <c r="AN29" s="404"/>
      <c r="AO29" s="404"/>
      <c r="AP29" s="404"/>
      <c r="AQ29" s="404"/>
      <c r="AR29" s="405"/>
      <c r="AS29" s="403">
        <v>3293</v>
      </c>
      <c r="AT29" s="404"/>
      <c r="AU29" s="404"/>
      <c r="AV29" s="404"/>
      <c r="AW29" s="404"/>
      <c r="AX29" s="406"/>
      <c r="AY29" s="413"/>
      <c r="AZ29" s="414"/>
      <c r="BA29" s="414"/>
      <c r="BB29" s="415"/>
      <c r="BC29" s="407" t="s">
        <v>186</v>
      </c>
      <c r="BD29" s="408"/>
      <c r="BE29" s="408"/>
      <c r="BF29" s="408"/>
      <c r="BG29" s="408"/>
      <c r="BH29" s="408"/>
      <c r="BI29" s="408"/>
      <c r="BJ29" s="408"/>
      <c r="BK29" s="408"/>
      <c r="BL29" s="408"/>
      <c r="BM29" s="409"/>
      <c r="BN29" s="427">
        <v>7072533</v>
      </c>
      <c r="BO29" s="428"/>
      <c r="BP29" s="428"/>
      <c r="BQ29" s="428"/>
      <c r="BR29" s="428"/>
      <c r="BS29" s="428"/>
      <c r="BT29" s="428"/>
      <c r="BU29" s="429"/>
      <c r="BV29" s="427">
        <v>8559028</v>
      </c>
      <c r="BW29" s="428"/>
      <c r="BX29" s="428"/>
      <c r="BY29" s="428"/>
      <c r="BZ29" s="428"/>
      <c r="CA29" s="428"/>
      <c r="CB29" s="428"/>
      <c r="CC29" s="429"/>
      <c r="CD29" s="202"/>
      <c r="CE29" s="425"/>
      <c r="CF29" s="425"/>
      <c r="CG29" s="425"/>
      <c r="CH29" s="425"/>
      <c r="CI29" s="425"/>
      <c r="CJ29" s="425"/>
      <c r="CK29" s="425"/>
      <c r="CL29" s="425"/>
      <c r="CM29" s="425"/>
      <c r="CN29" s="425"/>
      <c r="CO29" s="425"/>
      <c r="CP29" s="425"/>
      <c r="CQ29" s="425"/>
      <c r="CR29" s="425"/>
      <c r="CS29" s="426"/>
      <c r="CT29" s="397"/>
      <c r="CU29" s="398"/>
      <c r="CV29" s="398"/>
      <c r="CW29" s="398"/>
      <c r="CX29" s="398"/>
      <c r="CY29" s="398"/>
      <c r="CZ29" s="398"/>
      <c r="DA29" s="399"/>
      <c r="DB29" s="397"/>
      <c r="DC29" s="398"/>
      <c r="DD29" s="398"/>
      <c r="DE29" s="398"/>
      <c r="DF29" s="398"/>
      <c r="DG29" s="398"/>
      <c r="DH29" s="398"/>
      <c r="DI29" s="399"/>
      <c r="DJ29" s="185"/>
      <c r="DK29" s="185"/>
      <c r="DL29" s="185"/>
      <c r="DM29" s="185"/>
      <c r="DN29" s="185"/>
      <c r="DO29" s="185"/>
    </row>
    <row r="30" spans="1:119" ht="18.75" customHeight="1" thickBot="1" x14ac:dyDescent="0.2">
      <c r="A30" s="186"/>
      <c r="B30" s="462"/>
      <c r="C30" s="463"/>
      <c r="D30" s="464"/>
      <c r="E30" s="473"/>
      <c r="F30" s="474"/>
      <c r="G30" s="474"/>
      <c r="H30" s="474"/>
      <c r="I30" s="474"/>
      <c r="J30" s="474"/>
      <c r="K30" s="475"/>
      <c r="L30" s="476"/>
      <c r="M30" s="477"/>
      <c r="N30" s="477"/>
      <c r="O30" s="477"/>
      <c r="P30" s="478"/>
      <c r="Q30" s="476"/>
      <c r="R30" s="477"/>
      <c r="S30" s="477"/>
      <c r="T30" s="477"/>
      <c r="U30" s="477"/>
      <c r="V30" s="478"/>
      <c r="W30" s="479" t="s">
        <v>187</v>
      </c>
      <c r="X30" s="480"/>
      <c r="Y30" s="480"/>
      <c r="Z30" s="480"/>
      <c r="AA30" s="480"/>
      <c r="AB30" s="480"/>
      <c r="AC30" s="480"/>
      <c r="AD30" s="480"/>
      <c r="AE30" s="480"/>
      <c r="AF30" s="480"/>
      <c r="AG30" s="481"/>
      <c r="AH30" s="391">
        <v>97.5</v>
      </c>
      <c r="AI30" s="392"/>
      <c r="AJ30" s="392"/>
      <c r="AK30" s="392"/>
      <c r="AL30" s="392"/>
      <c r="AM30" s="392"/>
      <c r="AN30" s="392"/>
      <c r="AO30" s="392"/>
      <c r="AP30" s="392"/>
      <c r="AQ30" s="392"/>
      <c r="AR30" s="392"/>
      <c r="AS30" s="392"/>
      <c r="AT30" s="392"/>
      <c r="AU30" s="392"/>
      <c r="AV30" s="392"/>
      <c r="AW30" s="392"/>
      <c r="AX30" s="393"/>
      <c r="AY30" s="416"/>
      <c r="AZ30" s="417"/>
      <c r="BA30" s="417"/>
      <c r="BB30" s="418"/>
      <c r="BC30" s="394" t="s">
        <v>50</v>
      </c>
      <c r="BD30" s="395"/>
      <c r="BE30" s="395"/>
      <c r="BF30" s="395"/>
      <c r="BG30" s="395"/>
      <c r="BH30" s="395"/>
      <c r="BI30" s="395"/>
      <c r="BJ30" s="395"/>
      <c r="BK30" s="395"/>
      <c r="BL30" s="395"/>
      <c r="BM30" s="396"/>
      <c r="BN30" s="430">
        <v>7512692</v>
      </c>
      <c r="BO30" s="431"/>
      <c r="BP30" s="431"/>
      <c r="BQ30" s="431"/>
      <c r="BR30" s="431"/>
      <c r="BS30" s="431"/>
      <c r="BT30" s="431"/>
      <c r="BU30" s="432"/>
      <c r="BV30" s="430">
        <v>7278823</v>
      </c>
      <c r="BW30" s="431"/>
      <c r="BX30" s="431"/>
      <c r="BY30" s="431"/>
      <c r="BZ30" s="431"/>
      <c r="CA30" s="431"/>
      <c r="CB30" s="431"/>
      <c r="CC30" s="432"/>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188</v>
      </c>
      <c r="D32" s="213"/>
      <c r="E32" s="213"/>
      <c r="F32" s="210"/>
      <c r="G32" s="210"/>
      <c r="H32" s="210"/>
      <c r="I32" s="210"/>
      <c r="J32" s="210"/>
      <c r="K32" s="210"/>
      <c r="L32" s="210"/>
      <c r="M32" s="210"/>
      <c r="N32" s="210"/>
      <c r="O32" s="210"/>
      <c r="P32" s="210"/>
      <c r="Q32" s="210"/>
      <c r="R32" s="210"/>
      <c r="S32" s="210"/>
      <c r="T32" s="210"/>
      <c r="U32" s="210" t="s">
        <v>189</v>
      </c>
      <c r="V32" s="210"/>
      <c r="W32" s="210"/>
      <c r="X32" s="210"/>
      <c r="Y32" s="210"/>
      <c r="Z32" s="210"/>
      <c r="AA32" s="210"/>
      <c r="AB32" s="210"/>
      <c r="AC32" s="210"/>
      <c r="AD32" s="210"/>
      <c r="AE32" s="210"/>
      <c r="AF32" s="210"/>
      <c r="AG32" s="210"/>
      <c r="AH32" s="210"/>
      <c r="AI32" s="210"/>
      <c r="AJ32" s="210"/>
      <c r="AK32" s="210"/>
      <c r="AL32" s="210"/>
      <c r="AM32" s="214" t="s">
        <v>190</v>
      </c>
      <c r="AN32" s="210"/>
      <c r="AO32" s="210"/>
      <c r="AP32" s="210"/>
      <c r="AQ32" s="210"/>
      <c r="AR32" s="210"/>
      <c r="AS32" s="214"/>
      <c r="AT32" s="214"/>
      <c r="AU32" s="214"/>
      <c r="AV32" s="214"/>
      <c r="AW32" s="214"/>
      <c r="AX32" s="214"/>
      <c r="AY32" s="214"/>
      <c r="AZ32" s="214"/>
      <c r="BA32" s="214"/>
      <c r="BB32" s="210"/>
      <c r="BC32" s="214"/>
      <c r="BD32" s="210"/>
      <c r="BE32" s="214" t="s">
        <v>191</v>
      </c>
      <c r="BF32" s="210"/>
      <c r="BG32" s="210"/>
      <c r="BH32" s="210"/>
      <c r="BI32" s="210"/>
      <c r="BJ32" s="214"/>
      <c r="BK32" s="214"/>
      <c r="BL32" s="214"/>
      <c r="BM32" s="214"/>
      <c r="BN32" s="214"/>
      <c r="BO32" s="214"/>
      <c r="BP32" s="214"/>
      <c r="BQ32" s="214"/>
      <c r="BR32" s="210"/>
      <c r="BS32" s="210"/>
      <c r="BT32" s="210"/>
      <c r="BU32" s="210"/>
      <c r="BV32" s="210"/>
      <c r="BW32" s="210" t="s">
        <v>192</v>
      </c>
      <c r="BX32" s="210"/>
      <c r="BY32" s="210"/>
      <c r="BZ32" s="210"/>
      <c r="CA32" s="210"/>
      <c r="CB32" s="214"/>
      <c r="CC32" s="214"/>
      <c r="CD32" s="214"/>
      <c r="CE32" s="214"/>
      <c r="CF32" s="214"/>
      <c r="CG32" s="214"/>
      <c r="CH32" s="214"/>
      <c r="CI32" s="214"/>
      <c r="CJ32" s="214"/>
      <c r="CK32" s="214"/>
      <c r="CL32" s="214"/>
      <c r="CM32" s="214"/>
      <c r="CN32" s="214"/>
      <c r="CO32" s="214" t="s">
        <v>193</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390" t="s">
        <v>194</v>
      </c>
      <c r="D33" s="390"/>
      <c r="E33" s="389" t="s">
        <v>195</v>
      </c>
      <c r="F33" s="389"/>
      <c r="G33" s="389"/>
      <c r="H33" s="389"/>
      <c r="I33" s="389"/>
      <c r="J33" s="389"/>
      <c r="K33" s="389"/>
      <c r="L33" s="389"/>
      <c r="M33" s="389"/>
      <c r="N33" s="389"/>
      <c r="O33" s="389"/>
      <c r="P33" s="389"/>
      <c r="Q33" s="389"/>
      <c r="R33" s="389"/>
      <c r="S33" s="389"/>
      <c r="T33" s="215"/>
      <c r="U33" s="390" t="s">
        <v>196</v>
      </c>
      <c r="V33" s="390"/>
      <c r="W33" s="389" t="s">
        <v>197</v>
      </c>
      <c r="X33" s="389"/>
      <c r="Y33" s="389"/>
      <c r="Z33" s="389"/>
      <c r="AA33" s="389"/>
      <c r="AB33" s="389"/>
      <c r="AC33" s="389"/>
      <c r="AD33" s="389"/>
      <c r="AE33" s="389"/>
      <c r="AF33" s="389"/>
      <c r="AG33" s="389"/>
      <c r="AH33" s="389"/>
      <c r="AI33" s="389"/>
      <c r="AJ33" s="389"/>
      <c r="AK33" s="389"/>
      <c r="AL33" s="215"/>
      <c r="AM33" s="390" t="s">
        <v>196</v>
      </c>
      <c r="AN33" s="390"/>
      <c r="AO33" s="389" t="s">
        <v>195</v>
      </c>
      <c r="AP33" s="389"/>
      <c r="AQ33" s="389"/>
      <c r="AR33" s="389"/>
      <c r="AS33" s="389"/>
      <c r="AT33" s="389"/>
      <c r="AU33" s="389"/>
      <c r="AV33" s="389"/>
      <c r="AW33" s="389"/>
      <c r="AX33" s="389"/>
      <c r="AY33" s="389"/>
      <c r="AZ33" s="389"/>
      <c r="BA33" s="389"/>
      <c r="BB33" s="389"/>
      <c r="BC33" s="389"/>
      <c r="BD33" s="216"/>
      <c r="BE33" s="389" t="s">
        <v>198</v>
      </c>
      <c r="BF33" s="389"/>
      <c r="BG33" s="389" t="s">
        <v>199</v>
      </c>
      <c r="BH33" s="389"/>
      <c r="BI33" s="389"/>
      <c r="BJ33" s="389"/>
      <c r="BK33" s="389"/>
      <c r="BL33" s="389"/>
      <c r="BM33" s="389"/>
      <c r="BN33" s="389"/>
      <c r="BO33" s="389"/>
      <c r="BP33" s="389"/>
      <c r="BQ33" s="389"/>
      <c r="BR33" s="389"/>
      <c r="BS33" s="389"/>
      <c r="BT33" s="389"/>
      <c r="BU33" s="389"/>
      <c r="BV33" s="216"/>
      <c r="BW33" s="390" t="s">
        <v>198</v>
      </c>
      <c r="BX33" s="390"/>
      <c r="BY33" s="389" t="s">
        <v>200</v>
      </c>
      <c r="BZ33" s="389"/>
      <c r="CA33" s="389"/>
      <c r="CB33" s="389"/>
      <c r="CC33" s="389"/>
      <c r="CD33" s="389"/>
      <c r="CE33" s="389"/>
      <c r="CF33" s="389"/>
      <c r="CG33" s="389"/>
      <c r="CH33" s="389"/>
      <c r="CI33" s="389"/>
      <c r="CJ33" s="389"/>
      <c r="CK33" s="389"/>
      <c r="CL33" s="389"/>
      <c r="CM33" s="389"/>
      <c r="CN33" s="215"/>
      <c r="CO33" s="390" t="s">
        <v>196</v>
      </c>
      <c r="CP33" s="390"/>
      <c r="CQ33" s="389" t="s">
        <v>201</v>
      </c>
      <c r="CR33" s="389"/>
      <c r="CS33" s="389"/>
      <c r="CT33" s="389"/>
      <c r="CU33" s="389"/>
      <c r="CV33" s="389"/>
      <c r="CW33" s="389"/>
      <c r="CX33" s="389"/>
      <c r="CY33" s="389"/>
      <c r="CZ33" s="389"/>
      <c r="DA33" s="389"/>
      <c r="DB33" s="389"/>
      <c r="DC33" s="389"/>
      <c r="DD33" s="389"/>
      <c r="DE33" s="389"/>
      <c r="DF33" s="215"/>
      <c r="DG33" s="388" t="s">
        <v>202</v>
      </c>
      <c r="DH33" s="388"/>
      <c r="DI33" s="217"/>
      <c r="DJ33" s="185"/>
      <c r="DK33" s="185"/>
      <c r="DL33" s="185"/>
      <c r="DM33" s="185"/>
      <c r="DN33" s="185"/>
      <c r="DO33" s="185"/>
    </row>
    <row r="34" spans="1:119" ht="32.25" customHeight="1" x14ac:dyDescent="0.15">
      <c r="A34" s="186"/>
      <c r="B34" s="212"/>
      <c r="C34" s="386">
        <f>IF(E34="","",1)</f>
        <v>1</v>
      </c>
      <c r="D34" s="386"/>
      <c r="E34" s="385" t="str">
        <f>IF('各会計、関係団体の財政状況及び健全化判断比率'!B7="","",'各会計、関係団体の財政状況及び健全化判断比率'!B7)</f>
        <v>一般会計</v>
      </c>
      <c r="F34" s="385"/>
      <c r="G34" s="385"/>
      <c r="H34" s="385"/>
      <c r="I34" s="385"/>
      <c r="J34" s="385"/>
      <c r="K34" s="385"/>
      <c r="L34" s="385"/>
      <c r="M34" s="385"/>
      <c r="N34" s="385"/>
      <c r="O34" s="385"/>
      <c r="P34" s="385"/>
      <c r="Q34" s="385"/>
      <c r="R34" s="385"/>
      <c r="S34" s="385"/>
      <c r="T34" s="213"/>
      <c r="U34" s="386">
        <f>IF(W34="","",MAX(C34:D43)+1)</f>
        <v>2</v>
      </c>
      <c r="V34" s="386"/>
      <c r="W34" s="385" t="str">
        <f>IF('各会計、関係団体の財政状況及び健全化判断比率'!B28="","",'各会計、関係団体の財政状況及び健全化判断比率'!B28)</f>
        <v>国民健康保険事業特別会計</v>
      </c>
      <c r="X34" s="385"/>
      <c r="Y34" s="385"/>
      <c r="Z34" s="385"/>
      <c r="AA34" s="385"/>
      <c r="AB34" s="385"/>
      <c r="AC34" s="385"/>
      <c r="AD34" s="385"/>
      <c r="AE34" s="385"/>
      <c r="AF34" s="385"/>
      <c r="AG34" s="385"/>
      <c r="AH34" s="385"/>
      <c r="AI34" s="385"/>
      <c r="AJ34" s="385"/>
      <c r="AK34" s="385"/>
      <c r="AL34" s="213"/>
      <c r="AM34" s="386">
        <f>IF(AO34="","",MAX(C34:D43,U34:V43)+1)</f>
        <v>4</v>
      </c>
      <c r="AN34" s="386"/>
      <c r="AO34" s="385" t="str">
        <f>IF('各会計、関係団体の財政状況及び健全化判断比率'!B30="","",'各会計、関係団体の財政状況及び健全化判断比率'!B30)</f>
        <v>水道事業会計</v>
      </c>
      <c r="AP34" s="385"/>
      <c r="AQ34" s="385"/>
      <c r="AR34" s="385"/>
      <c r="AS34" s="385"/>
      <c r="AT34" s="385"/>
      <c r="AU34" s="385"/>
      <c r="AV34" s="385"/>
      <c r="AW34" s="385"/>
      <c r="AX34" s="385"/>
      <c r="AY34" s="385"/>
      <c r="AZ34" s="385"/>
      <c r="BA34" s="385"/>
      <c r="BB34" s="385"/>
      <c r="BC34" s="385"/>
      <c r="BD34" s="213"/>
      <c r="BE34" s="386">
        <f>IF(BG34="","",MAX(C34:D43,U34:V43,AM34:AN43)+1)</f>
        <v>5</v>
      </c>
      <c r="BF34" s="386"/>
      <c r="BG34" s="385" t="str">
        <f>IF('各会計、関係団体の財政状況及び健全化判断比率'!B31="","",'各会計、関係団体の財政状況及び健全化判断比率'!B31)</f>
        <v>下水道事業特別会計</v>
      </c>
      <c r="BH34" s="385"/>
      <c r="BI34" s="385"/>
      <c r="BJ34" s="385"/>
      <c r="BK34" s="385"/>
      <c r="BL34" s="385"/>
      <c r="BM34" s="385"/>
      <c r="BN34" s="385"/>
      <c r="BO34" s="385"/>
      <c r="BP34" s="385"/>
      <c r="BQ34" s="385"/>
      <c r="BR34" s="385"/>
      <c r="BS34" s="385"/>
      <c r="BT34" s="385"/>
      <c r="BU34" s="385"/>
      <c r="BV34" s="213"/>
      <c r="BW34" s="386">
        <f>IF(BY34="","",MAX(C34:D43,U34:V43,AM34:AN43,BE34:BF43)+1)</f>
        <v>6</v>
      </c>
      <c r="BX34" s="386"/>
      <c r="BY34" s="385" t="str">
        <f>IF('各会計、関係団体の財政状況及び健全化判断比率'!B68="","",'各会計、関係団体の財政状況及び健全化判断比率'!B68)</f>
        <v>県央県南広域環境組合（一般会計）</v>
      </c>
      <c r="BZ34" s="385"/>
      <c r="CA34" s="385"/>
      <c r="CB34" s="385"/>
      <c r="CC34" s="385"/>
      <c r="CD34" s="385"/>
      <c r="CE34" s="385"/>
      <c r="CF34" s="385"/>
      <c r="CG34" s="385"/>
      <c r="CH34" s="385"/>
      <c r="CI34" s="385"/>
      <c r="CJ34" s="385"/>
      <c r="CK34" s="385"/>
      <c r="CL34" s="385"/>
      <c r="CM34" s="385"/>
      <c r="CN34" s="213"/>
      <c r="CO34" s="386">
        <f>IF(CQ34="","",MAX(C34:D43,U34:V43,AM34:AN43,BE34:BF43,BW34:BX43)+1)</f>
        <v>16</v>
      </c>
      <c r="CP34" s="386"/>
      <c r="CQ34" s="385" t="str">
        <f>IF('各会計、関係団体の財政状況及び健全化判断比率'!BS7="","",'各会計、関係団体の財政状況及び健全化判断比率'!BS7)</f>
        <v>みずなし本陣</v>
      </c>
      <c r="CR34" s="385"/>
      <c r="CS34" s="385"/>
      <c r="CT34" s="385"/>
      <c r="CU34" s="385"/>
      <c r="CV34" s="385"/>
      <c r="CW34" s="385"/>
      <c r="CX34" s="385"/>
      <c r="CY34" s="385"/>
      <c r="CZ34" s="385"/>
      <c r="DA34" s="385"/>
      <c r="DB34" s="385"/>
      <c r="DC34" s="385"/>
      <c r="DD34" s="385"/>
      <c r="DE34" s="385"/>
      <c r="DF34" s="210"/>
      <c r="DG34" s="387" t="str">
        <f>IF('各会計、関係団体の財政状況及び健全化判断比率'!BR7="","",'各会計、関係団体の財政状況及び健全化判断比率'!BR7)</f>
        <v/>
      </c>
      <c r="DH34" s="387"/>
      <c r="DI34" s="217"/>
      <c r="DJ34" s="185"/>
      <c r="DK34" s="185"/>
      <c r="DL34" s="185"/>
      <c r="DM34" s="185"/>
      <c r="DN34" s="185"/>
      <c r="DO34" s="185"/>
    </row>
    <row r="35" spans="1:119" ht="32.25" customHeight="1" x14ac:dyDescent="0.15">
      <c r="A35" s="186"/>
      <c r="B35" s="212"/>
      <c r="C35" s="386" t="str">
        <f>IF(E35="","",C34+1)</f>
        <v/>
      </c>
      <c r="D35" s="386"/>
      <c r="E35" s="385" t="str">
        <f>IF('各会計、関係団体の財政状況及び健全化判断比率'!B8="","",'各会計、関係団体の財政状況及び健全化判断比率'!B8)</f>
        <v/>
      </c>
      <c r="F35" s="385"/>
      <c r="G35" s="385"/>
      <c r="H35" s="385"/>
      <c r="I35" s="385"/>
      <c r="J35" s="385"/>
      <c r="K35" s="385"/>
      <c r="L35" s="385"/>
      <c r="M35" s="385"/>
      <c r="N35" s="385"/>
      <c r="O35" s="385"/>
      <c r="P35" s="385"/>
      <c r="Q35" s="385"/>
      <c r="R35" s="385"/>
      <c r="S35" s="385"/>
      <c r="T35" s="213"/>
      <c r="U35" s="386">
        <f>IF(W35="","",U34+1)</f>
        <v>3</v>
      </c>
      <c r="V35" s="386"/>
      <c r="W35" s="385" t="str">
        <f>IF('各会計、関係団体の財政状況及び健全化判断比率'!B29="","",'各会計、関係団体の財政状況及び健全化判断比率'!B29)</f>
        <v>後期高齢者医療特別会計</v>
      </c>
      <c r="X35" s="385"/>
      <c r="Y35" s="385"/>
      <c r="Z35" s="385"/>
      <c r="AA35" s="385"/>
      <c r="AB35" s="385"/>
      <c r="AC35" s="385"/>
      <c r="AD35" s="385"/>
      <c r="AE35" s="385"/>
      <c r="AF35" s="385"/>
      <c r="AG35" s="385"/>
      <c r="AH35" s="385"/>
      <c r="AI35" s="385"/>
      <c r="AJ35" s="385"/>
      <c r="AK35" s="385"/>
      <c r="AL35" s="213"/>
      <c r="AM35" s="386" t="str">
        <f t="shared" ref="AM35:AM43" si="0">IF(AO35="","",AM34+1)</f>
        <v/>
      </c>
      <c r="AN35" s="386"/>
      <c r="AO35" s="385"/>
      <c r="AP35" s="385"/>
      <c r="AQ35" s="385"/>
      <c r="AR35" s="385"/>
      <c r="AS35" s="385"/>
      <c r="AT35" s="385"/>
      <c r="AU35" s="385"/>
      <c r="AV35" s="385"/>
      <c r="AW35" s="385"/>
      <c r="AX35" s="385"/>
      <c r="AY35" s="385"/>
      <c r="AZ35" s="385"/>
      <c r="BA35" s="385"/>
      <c r="BB35" s="385"/>
      <c r="BC35" s="385"/>
      <c r="BD35" s="213"/>
      <c r="BE35" s="386" t="str">
        <f t="shared" ref="BE35:BE43" si="1">IF(BG35="","",BE34+1)</f>
        <v/>
      </c>
      <c r="BF35" s="386"/>
      <c r="BG35" s="385"/>
      <c r="BH35" s="385"/>
      <c r="BI35" s="385"/>
      <c r="BJ35" s="385"/>
      <c r="BK35" s="385"/>
      <c r="BL35" s="385"/>
      <c r="BM35" s="385"/>
      <c r="BN35" s="385"/>
      <c r="BO35" s="385"/>
      <c r="BP35" s="385"/>
      <c r="BQ35" s="385"/>
      <c r="BR35" s="385"/>
      <c r="BS35" s="385"/>
      <c r="BT35" s="385"/>
      <c r="BU35" s="385"/>
      <c r="BV35" s="213"/>
      <c r="BW35" s="386">
        <f t="shared" ref="BW35:BW43" si="2">IF(BY35="","",BW34+1)</f>
        <v>7</v>
      </c>
      <c r="BX35" s="386"/>
      <c r="BY35" s="385" t="str">
        <f>IF('各会計、関係団体の財政状況及び健全化判断比率'!B69="","",'各会計、関係団体の財政状況及び健全化判断比率'!B69)</f>
        <v>島原地域広域市町村圏組合（一般会計）</v>
      </c>
      <c r="BZ35" s="385"/>
      <c r="CA35" s="385"/>
      <c r="CB35" s="385"/>
      <c r="CC35" s="385"/>
      <c r="CD35" s="385"/>
      <c r="CE35" s="385"/>
      <c r="CF35" s="385"/>
      <c r="CG35" s="385"/>
      <c r="CH35" s="385"/>
      <c r="CI35" s="385"/>
      <c r="CJ35" s="385"/>
      <c r="CK35" s="385"/>
      <c r="CL35" s="385"/>
      <c r="CM35" s="385"/>
      <c r="CN35" s="213"/>
      <c r="CO35" s="386">
        <f t="shared" ref="CO35:CO43" si="3">IF(CQ35="","",CO34+1)</f>
        <v>17</v>
      </c>
      <c r="CP35" s="386"/>
      <c r="CQ35" s="385" t="str">
        <f>IF('各会計、関係団体の財政状況及び健全化判断比率'!BS8="","",'各会計、関係団体の財政状況及び健全化判断比率'!BS8)</f>
        <v>原城振興公社</v>
      </c>
      <c r="CR35" s="385"/>
      <c r="CS35" s="385"/>
      <c r="CT35" s="385"/>
      <c r="CU35" s="385"/>
      <c r="CV35" s="385"/>
      <c r="CW35" s="385"/>
      <c r="CX35" s="385"/>
      <c r="CY35" s="385"/>
      <c r="CZ35" s="385"/>
      <c r="DA35" s="385"/>
      <c r="DB35" s="385"/>
      <c r="DC35" s="385"/>
      <c r="DD35" s="385"/>
      <c r="DE35" s="385"/>
      <c r="DF35" s="210"/>
      <c r="DG35" s="387" t="str">
        <f>IF('各会計、関係団体の財政状況及び健全化判断比率'!BR8="","",'各会計、関係団体の財政状況及び健全化判断比率'!BR8)</f>
        <v/>
      </c>
      <c r="DH35" s="387"/>
      <c r="DI35" s="217"/>
      <c r="DJ35" s="185"/>
      <c r="DK35" s="185"/>
      <c r="DL35" s="185"/>
      <c r="DM35" s="185"/>
      <c r="DN35" s="185"/>
      <c r="DO35" s="185"/>
    </row>
    <row r="36" spans="1:119" ht="32.25" customHeight="1" x14ac:dyDescent="0.15">
      <c r="A36" s="186"/>
      <c r="B36" s="212"/>
      <c r="C36" s="386" t="str">
        <f>IF(E36="","",C35+1)</f>
        <v/>
      </c>
      <c r="D36" s="386"/>
      <c r="E36" s="385" t="str">
        <f>IF('各会計、関係団体の財政状況及び健全化判断比率'!B9="","",'各会計、関係団体の財政状況及び健全化判断比率'!B9)</f>
        <v/>
      </c>
      <c r="F36" s="385"/>
      <c r="G36" s="385"/>
      <c r="H36" s="385"/>
      <c r="I36" s="385"/>
      <c r="J36" s="385"/>
      <c r="K36" s="385"/>
      <c r="L36" s="385"/>
      <c r="M36" s="385"/>
      <c r="N36" s="385"/>
      <c r="O36" s="385"/>
      <c r="P36" s="385"/>
      <c r="Q36" s="385"/>
      <c r="R36" s="385"/>
      <c r="S36" s="385"/>
      <c r="T36" s="213"/>
      <c r="U36" s="386" t="str">
        <f t="shared" ref="U36:U43" si="4">IF(W36="","",U35+1)</f>
        <v/>
      </c>
      <c r="V36" s="386"/>
      <c r="W36" s="385"/>
      <c r="X36" s="385"/>
      <c r="Y36" s="385"/>
      <c r="Z36" s="385"/>
      <c r="AA36" s="385"/>
      <c r="AB36" s="385"/>
      <c r="AC36" s="385"/>
      <c r="AD36" s="385"/>
      <c r="AE36" s="385"/>
      <c r="AF36" s="385"/>
      <c r="AG36" s="385"/>
      <c r="AH36" s="385"/>
      <c r="AI36" s="385"/>
      <c r="AJ36" s="385"/>
      <c r="AK36" s="385"/>
      <c r="AL36" s="213"/>
      <c r="AM36" s="386" t="str">
        <f t="shared" si="0"/>
        <v/>
      </c>
      <c r="AN36" s="386"/>
      <c r="AO36" s="385"/>
      <c r="AP36" s="385"/>
      <c r="AQ36" s="385"/>
      <c r="AR36" s="385"/>
      <c r="AS36" s="385"/>
      <c r="AT36" s="385"/>
      <c r="AU36" s="385"/>
      <c r="AV36" s="385"/>
      <c r="AW36" s="385"/>
      <c r="AX36" s="385"/>
      <c r="AY36" s="385"/>
      <c r="AZ36" s="385"/>
      <c r="BA36" s="385"/>
      <c r="BB36" s="385"/>
      <c r="BC36" s="385"/>
      <c r="BD36" s="213"/>
      <c r="BE36" s="386" t="str">
        <f t="shared" si="1"/>
        <v/>
      </c>
      <c r="BF36" s="386"/>
      <c r="BG36" s="385"/>
      <c r="BH36" s="385"/>
      <c r="BI36" s="385"/>
      <c r="BJ36" s="385"/>
      <c r="BK36" s="385"/>
      <c r="BL36" s="385"/>
      <c r="BM36" s="385"/>
      <c r="BN36" s="385"/>
      <c r="BO36" s="385"/>
      <c r="BP36" s="385"/>
      <c r="BQ36" s="385"/>
      <c r="BR36" s="385"/>
      <c r="BS36" s="385"/>
      <c r="BT36" s="385"/>
      <c r="BU36" s="385"/>
      <c r="BV36" s="213"/>
      <c r="BW36" s="386">
        <f t="shared" si="2"/>
        <v>8</v>
      </c>
      <c r="BX36" s="386"/>
      <c r="BY36" s="385" t="str">
        <f>IF('各会計、関係団体の財政状況及び健全化判断比率'!B70="","",'各会計、関係団体の財政状況及び健全化判断比率'!B70)</f>
        <v>島原地域広域市町村圏組合（介護保険事業特別会計）</v>
      </c>
      <c r="BZ36" s="385"/>
      <c r="CA36" s="385"/>
      <c r="CB36" s="385"/>
      <c r="CC36" s="385"/>
      <c r="CD36" s="385"/>
      <c r="CE36" s="385"/>
      <c r="CF36" s="385"/>
      <c r="CG36" s="385"/>
      <c r="CH36" s="385"/>
      <c r="CI36" s="385"/>
      <c r="CJ36" s="385"/>
      <c r="CK36" s="385"/>
      <c r="CL36" s="385"/>
      <c r="CM36" s="385"/>
      <c r="CN36" s="213"/>
      <c r="CO36" s="386">
        <f t="shared" si="3"/>
        <v>18</v>
      </c>
      <c r="CP36" s="386"/>
      <c r="CQ36" s="385" t="str">
        <f>IF('各会計、関係団体の財政状況及び健全化判断比率'!BS9="","",'各会計、関係団体の財政状況及び健全化判断比率'!BS9)</f>
        <v>ミナサポ</v>
      </c>
      <c r="CR36" s="385"/>
      <c r="CS36" s="385"/>
      <c r="CT36" s="385"/>
      <c r="CU36" s="385"/>
      <c r="CV36" s="385"/>
      <c r="CW36" s="385"/>
      <c r="CX36" s="385"/>
      <c r="CY36" s="385"/>
      <c r="CZ36" s="385"/>
      <c r="DA36" s="385"/>
      <c r="DB36" s="385"/>
      <c r="DC36" s="385"/>
      <c r="DD36" s="385"/>
      <c r="DE36" s="385"/>
      <c r="DF36" s="210"/>
      <c r="DG36" s="387" t="str">
        <f>IF('各会計、関係団体の財政状況及び健全化判断比率'!BR9="","",'各会計、関係団体の財政状況及び健全化判断比率'!BR9)</f>
        <v/>
      </c>
      <c r="DH36" s="387"/>
      <c r="DI36" s="217"/>
      <c r="DJ36" s="185"/>
      <c r="DK36" s="185"/>
      <c r="DL36" s="185"/>
      <c r="DM36" s="185"/>
      <c r="DN36" s="185"/>
      <c r="DO36" s="185"/>
    </row>
    <row r="37" spans="1:119" ht="32.25" customHeight="1" x14ac:dyDescent="0.15">
      <c r="A37" s="186"/>
      <c r="B37" s="212"/>
      <c r="C37" s="386" t="str">
        <f>IF(E37="","",C36+1)</f>
        <v/>
      </c>
      <c r="D37" s="386"/>
      <c r="E37" s="385" t="str">
        <f>IF('各会計、関係団体の財政状況及び健全化判断比率'!B10="","",'各会計、関係団体の財政状況及び健全化判断比率'!B10)</f>
        <v/>
      </c>
      <c r="F37" s="385"/>
      <c r="G37" s="385"/>
      <c r="H37" s="385"/>
      <c r="I37" s="385"/>
      <c r="J37" s="385"/>
      <c r="K37" s="385"/>
      <c r="L37" s="385"/>
      <c r="M37" s="385"/>
      <c r="N37" s="385"/>
      <c r="O37" s="385"/>
      <c r="P37" s="385"/>
      <c r="Q37" s="385"/>
      <c r="R37" s="385"/>
      <c r="S37" s="385"/>
      <c r="T37" s="213"/>
      <c r="U37" s="386" t="str">
        <f t="shared" si="4"/>
        <v/>
      </c>
      <c r="V37" s="386"/>
      <c r="W37" s="385"/>
      <c r="X37" s="385"/>
      <c r="Y37" s="385"/>
      <c r="Z37" s="385"/>
      <c r="AA37" s="385"/>
      <c r="AB37" s="385"/>
      <c r="AC37" s="385"/>
      <c r="AD37" s="385"/>
      <c r="AE37" s="385"/>
      <c r="AF37" s="385"/>
      <c r="AG37" s="385"/>
      <c r="AH37" s="385"/>
      <c r="AI37" s="385"/>
      <c r="AJ37" s="385"/>
      <c r="AK37" s="385"/>
      <c r="AL37" s="213"/>
      <c r="AM37" s="386" t="str">
        <f t="shared" si="0"/>
        <v/>
      </c>
      <c r="AN37" s="386"/>
      <c r="AO37" s="385"/>
      <c r="AP37" s="385"/>
      <c r="AQ37" s="385"/>
      <c r="AR37" s="385"/>
      <c r="AS37" s="385"/>
      <c r="AT37" s="385"/>
      <c r="AU37" s="385"/>
      <c r="AV37" s="385"/>
      <c r="AW37" s="385"/>
      <c r="AX37" s="385"/>
      <c r="AY37" s="385"/>
      <c r="AZ37" s="385"/>
      <c r="BA37" s="385"/>
      <c r="BB37" s="385"/>
      <c r="BC37" s="385"/>
      <c r="BD37" s="213"/>
      <c r="BE37" s="386" t="str">
        <f t="shared" si="1"/>
        <v/>
      </c>
      <c r="BF37" s="386"/>
      <c r="BG37" s="385"/>
      <c r="BH37" s="385"/>
      <c r="BI37" s="385"/>
      <c r="BJ37" s="385"/>
      <c r="BK37" s="385"/>
      <c r="BL37" s="385"/>
      <c r="BM37" s="385"/>
      <c r="BN37" s="385"/>
      <c r="BO37" s="385"/>
      <c r="BP37" s="385"/>
      <c r="BQ37" s="385"/>
      <c r="BR37" s="385"/>
      <c r="BS37" s="385"/>
      <c r="BT37" s="385"/>
      <c r="BU37" s="385"/>
      <c r="BV37" s="213"/>
      <c r="BW37" s="386">
        <f t="shared" si="2"/>
        <v>9</v>
      </c>
      <c r="BX37" s="386"/>
      <c r="BY37" s="385" t="str">
        <f>IF('各会計、関係団体の財政状況及び健全化判断比率'!B71="","",'各会計、関係団体の財政状況及び健全化判断比率'!B71)</f>
        <v>雲仙・南島原保健組合（一般会計）</v>
      </c>
      <c r="BZ37" s="385"/>
      <c r="CA37" s="385"/>
      <c r="CB37" s="385"/>
      <c r="CC37" s="385"/>
      <c r="CD37" s="385"/>
      <c r="CE37" s="385"/>
      <c r="CF37" s="385"/>
      <c r="CG37" s="385"/>
      <c r="CH37" s="385"/>
      <c r="CI37" s="385"/>
      <c r="CJ37" s="385"/>
      <c r="CK37" s="385"/>
      <c r="CL37" s="385"/>
      <c r="CM37" s="385"/>
      <c r="CN37" s="213"/>
      <c r="CO37" s="386" t="str">
        <f t="shared" si="3"/>
        <v/>
      </c>
      <c r="CP37" s="386"/>
      <c r="CQ37" s="385" t="str">
        <f>IF('各会計、関係団体の財政状況及び健全化判断比率'!BS10="","",'各会計、関係団体の財政状況及び健全化判断比率'!BS10)</f>
        <v/>
      </c>
      <c r="CR37" s="385"/>
      <c r="CS37" s="385"/>
      <c r="CT37" s="385"/>
      <c r="CU37" s="385"/>
      <c r="CV37" s="385"/>
      <c r="CW37" s="385"/>
      <c r="CX37" s="385"/>
      <c r="CY37" s="385"/>
      <c r="CZ37" s="385"/>
      <c r="DA37" s="385"/>
      <c r="DB37" s="385"/>
      <c r="DC37" s="385"/>
      <c r="DD37" s="385"/>
      <c r="DE37" s="385"/>
      <c r="DF37" s="210"/>
      <c r="DG37" s="387" t="str">
        <f>IF('各会計、関係団体の財政状況及び健全化判断比率'!BR10="","",'各会計、関係団体の財政状況及び健全化判断比率'!BR10)</f>
        <v/>
      </c>
      <c r="DH37" s="387"/>
      <c r="DI37" s="217"/>
      <c r="DJ37" s="185"/>
      <c r="DK37" s="185"/>
      <c r="DL37" s="185"/>
      <c r="DM37" s="185"/>
      <c r="DN37" s="185"/>
      <c r="DO37" s="185"/>
    </row>
    <row r="38" spans="1:119" ht="32.25" customHeight="1" x14ac:dyDescent="0.15">
      <c r="A38" s="186"/>
      <c r="B38" s="212"/>
      <c r="C38" s="386" t="str">
        <f t="shared" ref="C38:C43" si="5">IF(E38="","",C37+1)</f>
        <v/>
      </c>
      <c r="D38" s="386"/>
      <c r="E38" s="385" t="str">
        <f>IF('各会計、関係団体の財政状況及び健全化判断比率'!B11="","",'各会計、関係団体の財政状況及び健全化判断比率'!B11)</f>
        <v/>
      </c>
      <c r="F38" s="385"/>
      <c r="G38" s="385"/>
      <c r="H38" s="385"/>
      <c r="I38" s="385"/>
      <c r="J38" s="385"/>
      <c r="K38" s="385"/>
      <c r="L38" s="385"/>
      <c r="M38" s="385"/>
      <c r="N38" s="385"/>
      <c r="O38" s="385"/>
      <c r="P38" s="385"/>
      <c r="Q38" s="385"/>
      <c r="R38" s="385"/>
      <c r="S38" s="385"/>
      <c r="T38" s="213"/>
      <c r="U38" s="386" t="str">
        <f t="shared" si="4"/>
        <v/>
      </c>
      <c r="V38" s="386"/>
      <c r="W38" s="385"/>
      <c r="X38" s="385"/>
      <c r="Y38" s="385"/>
      <c r="Z38" s="385"/>
      <c r="AA38" s="385"/>
      <c r="AB38" s="385"/>
      <c r="AC38" s="385"/>
      <c r="AD38" s="385"/>
      <c r="AE38" s="385"/>
      <c r="AF38" s="385"/>
      <c r="AG38" s="385"/>
      <c r="AH38" s="385"/>
      <c r="AI38" s="385"/>
      <c r="AJ38" s="385"/>
      <c r="AK38" s="385"/>
      <c r="AL38" s="213"/>
      <c r="AM38" s="386" t="str">
        <f t="shared" si="0"/>
        <v/>
      </c>
      <c r="AN38" s="386"/>
      <c r="AO38" s="385"/>
      <c r="AP38" s="385"/>
      <c r="AQ38" s="385"/>
      <c r="AR38" s="385"/>
      <c r="AS38" s="385"/>
      <c r="AT38" s="385"/>
      <c r="AU38" s="385"/>
      <c r="AV38" s="385"/>
      <c r="AW38" s="385"/>
      <c r="AX38" s="385"/>
      <c r="AY38" s="385"/>
      <c r="AZ38" s="385"/>
      <c r="BA38" s="385"/>
      <c r="BB38" s="385"/>
      <c r="BC38" s="385"/>
      <c r="BD38" s="213"/>
      <c r="BE38" s="386" t="str">
        <f t="shared" si="1"/>
        <v/>
      </c>
      <c r="BF38" s="386"/>
      <c r="BG38" s="385"/>
      <c r="BH38" s="385"/>
      <c r="BI38" s="385"/>
      <c r="BJ38" s="385"/>
      <c r="BK38" s="385"/>
      <c r="BL38" s="385"/>
      <c r="BM38" s="385"/>
      <c r="BN38" s="385"/>
      <c r="BO38" s="385"/>
      <c r="BP38" s="385"/>
      <c r="BQ38" s="385"/>
      <c r="BR38" s="385"/>
      <c r="BS38" s="385"/>
      <c r="BT38" s="385"/>
      <c r="BU38" s="385"/>
      <c r="BV38" s="213"/>
      <c r="BW38" s="386">
        <f t="shared" si="2"/>
        <v>10</v>
      </c>
      <c r="BX38" s="386"/>
      <c r="BY38" s="385" t="str">
        <f>IF('各会計、関係団体の財政状況及び健全化判断比率'!B72="","",'各会計、関係団体の財政状況及び健全化判断比率'!B72)</f>
        <v>雲仙・南島原保健組合（介護老人保健施設事業特別会計）</v>
      </c>
      <c r="BZ38" s="385"/>
      <c r="CA38" s="385"/>
      <c r="CB38" s="385"/>
      <c r="CC38" s="385"/>
      <c r="CD38" s="385"/>
      <c r="CE38" s="385"/>
      <c r="CF38" s="385"/>
      <c r="CG38" s="385"/>
      <c r="CH38" s="385"/>
      <c r="CI38" s="385"/>
      <c r="CJ38" s="385"/>
      <c r="CK38" s="385"/>
      <c r="CL38" s="385"/>
      <c r="CM38" s="385"/>
      <c r="CN38" s="213"/>
      <c r="CO38" s="386" t="str">
        <f t="shared" si="3"/>
        <v/>
      </c>
      <c r="CP38" s="386"/>
      <c r="CQ38" s="385" t="str">
        <f>IF('各会計、関係団体の財政状況及び健全化判断比率'!BS11="","",'各会計、関係団体の財政状況及び健全化判断比率'!BS11)</f>
        <v/>
      </c>
      <c r="CR38" s="385"/>
      <c r="CS38" s="385"/>
      <c r="CT38" s="385"/>
      <c r="CU38" s="385"/>
      <c r="CV38" s="385"/>
      <c r="CW38" s="385"/>
      <c r="CX38" s="385"/>
      <c r="CY38" s="385"/>
      <c r="CZ38" s="385"/>
      <c r="DA38" s="385"/>
      <c r="DB38" s="385"/>
      <c r="DC38" s="385"/>
      <c r="DD38" s="385"/>
      <c r="DE38" s="385"/>
      <c r="DF38" s="210"/>
      <c r="DG38" s="387" t="str">
        <f>IF('各会計、関係団体の財政状況及び健全化判断比率'!BR11="","",'各会計、関係団体の財政状況及び健全化判断比率'!BR11)</f>
        <v/>
      </c>
      <c r="DH38" s="387"/>
      <c r="DI38" s="217"/>
      <c r="DJ38" s="185"/>
      <c r="DK38" s="185"/>
      <c r="DL38" s="185"/>
      <c r="DM38" s="185"/>
      <c r="DN38" s="185"/>
      <c r="DO38" s="185"/>
    </row>
    <row r="39" spans="1:119" ht="32.25" customHeight="1" x14ac:dyDescent="0.15">
      <c r="A39" s="186"/>
      <c r="B39" s="212"/>
      <c r="C39" s="386" t="str">
        <f t="shared" si="5"/>
        <v/>
      </c>
      <c r="D39" s="386"/>
      <c r="E39" s="385" t="str">
        <f>IF('各会計、関係団体の財政状況及び健全化判断比率'!B12="","",'各会計、関係団体の財政状況及び健全化判断比率'!B12)</f>
        <v/>
      </c>
      <c r="F39" s="385"/>
      <c r="G39" s="385"/>
      <c r="H39" s="385"/>
      <c r="I39" s="385"/>
      <c r="J39" s="385"/>
      <c r="K39" s="385"/>
      <c r="L39" s="385"/>
      <c r="M39" s="385"/>
      <c r="N39" s="385"/>
      <c r="O39" s="385"/>
      <c r="P39" s="385"/>
      <c r="Q39" s="385"/>
      <c r="R39" s="385"/>
      <c r="S39" s="385"/>
      <c r="T39" s="213"/>
      <c r="U39" s="386" t="str">
        <f t="shared" si="4"/>
        <v/>
      </c>
      <c r="V39" s="386"/>
      <c r="W39" s="385"/>
      <c r="X39" s="385"/>
      <c r="Y39" s="385"/>
      <c r="Z39" s="385"/>
      <c r="AA39" s="385"/>
      <c r="AB39" s="385"/>
      <c r="AC39" s="385"/>
      <c r="AD39" s="385"/>
      <c r="AE39" s="385"/>
      <c r="AF39" s="385"/>
      <c r="AG39" s="385"/>
      <c r="AH39" s="385"/>
      <c r="AI39" s="385"/>
      <c r="AJ39" s="385"/>
      <c r="AK39" s="385"/>
      <c r="AL39" s="213"/>
      <c r="AM39" s="386" t="str">
        <f t="shared" si="0"/>
        <v/>
      </c>
      <c r="AN39" s="386"/>
      <c r="AO39" s="385"/>
      <c r="AP39" s="385"/>
      <c r="AQ39" s="385"/>
      <c r="AR39" s="385"/>
      <c r="AS39" s="385"/>
      <c r="AT39" s="385"/>
      <c r="AU39" s="385"/>
      <c r="AV39" s="385"/>
      <c r="AW39" s="385"/>
      <c r="AX39" s="385"/>
      <c r="AY39" s="385"/>
      <c r="AZ39" s="385"/>
      <c r="BA39" s="385"/>
      <c r="BB39" s="385"/>
      <c r="BC39" s="385"/>
      <c r="BD39" s="213"/>
      <c r="BE39" s="386" t="str">
        <f t="shared" si="1"/>
        <v/>
      </c>
      <c r="BF39" s="386"/>
      <c r="BG39" s="385"/>
      <c r="BH39" s="385"/>
      <c r="BI39" s="385"/>
      <c r="BJ39" s="385"/>
      <c r="BK39" s="385"/>
      <c r="BL39" s="385"/>
      <c r="BM39" s="385"/>
      <c r="BN39" s="385"/>
      <c r="BO39" s="385"/>
      <c r="BP39" s="385"/>
      <c r="BQ39" s="385"/>
      <c r="BR39" s="385"/>
      <c r="BS39" s="385"/>
      <c r="BT39" s="385"/>
      <c r="BU39" s="385"/>
      <c r="BV39" s="213"/>
      <c r="BW39" s="386">
        <f t="shared" si="2"/>
        <v>11</v>
      </c>
      <c r="BX39" s="386"/>
      <c r="BY39" s="385" t="str">
        <f>IF('各会計、関係団体の財政状況及び健全化判断比率'!B73="","",'各会計、関係団体の財政状況及び健全化判断比率'!B73)</f>
        <v>雲仙・南島原保健組合（病院事業会計）</v>
      </c>
      <c r="BZ39" s="385"/>
      <c r="CA39" s="385"/>
      <c r="CB39" s="385"/>
      <c r="CC39" s="385"/>
      <c r="CD39" s="385"/>
      <c r="CE39" s="385"/>
      <c r="CF39" s="385"/>
      <c r="CG39" s="385"/>
      <c r="CH39" s="385"/>
      <c r="CI39" s="385"/>
      <c r="CJ39" s="385"/>
      <c r="CK39" s="385"/>
      <c r="CL39" s="385"/>
      <c r="CM39" s="385"/>
      <c r="CN39" s="213"/>
      <c r="CO39" s="386" t="str">
        <f t="shared" si="3"/>
        <v/>
      </c>
      <c r="CP39" s="386"/>
      <c r="CQ39" s="385" t="str">
        <f>IF('各会計、関係団体の財政状況及び健全化判断比率'!BS12="","",'各会計、関係団体の財政状況及び健全化判断比率'!BS12)</f>
        <v/>
      </c>
      <c r="CR39" s="385"/>
      <c r="CS39" s="385"/>
      <c r="CT39" s="385"/>
      <c r="CU39" s="385"/>
      <c r="CV39" s="385"/>
      <c r="CW39" s="385"/>
      <c r="CX39" s="385"/>
      <c r="CY39" s="385"/>
      <c r="CZ39" s="385"/>
      <c r="DA39" s="385"/>
      <c r="DB39" s="385"/>
      <c r="DC39" s="385"/>
      <c r="DD39" s="385"/>
      <c r="DE39" s="385"/>
      <c r="DF39" s="210"/>
      <c r="DG39" s="387" t="str">
        <f>IF('各会計、関係団体の財政状況及び健全化判断比率'!BR12="","",'各会計、関係団体の財政状況及び健全化判断比率'!BR12)</f>
        <v/>
      </c>
      <c r="DH39" s="387"/>
      <c r="DI39" s="217"/>
      <c r="DJ39" s="185"/>
      <c r="DK39" s="185"/>
      <c r="DL39" s="185"/>
      <c r="DM39" s="185"/>
      <c r="DN39" s="185"/>
      <c r="DO39" s="185"/>
    </row>
    <row r="40" spans="1:119" ht="32.25" customHeight="1" x14ac:dyDescent="0.15">
      <c r="A40" s="186"/>
      <c r="B40" s="212"/>
      <c r="C40" s="386" t="str">
        <f t="shared" si="5"/>
        <v/>
      </c>
      <c r="D40" s="386"/>
      <c r="E40" s="385" t="str">
        <f>IF('各会計、関係団体の財政状況及び健全化判断比率'!B13="","",'各会計、関係団体の財政状況及び健全化判断比率'!B13)</f>
        <v/>
      </c>
      <c r="F40" s="385"/>
      <c r="G40" s="385"/>
      <c r="H40" s="385"/>
      <c r="I40" s="385"/>
      <c r="J40" s="385"/>
      <c r="K40" s="385"/>
      <c r="L40" s="385"/>
      <c r="M40" s="385"/>
      <c r="N40" s="385"/>
      <c r="O40" s="385"/>
      <c r="P40" s="385"/>
      <c r="Q40" s="385"/>
      <c r="R40" s="385"/>
      <c r="S40" s="385"/>
      <c r="T40" s="213"/>
      <c r="U40" s="386" t="str">
        <f t="shared" si="4"/>
        <v/>
      </c>
      <c r="V40" s="386"/>
      <c r="W40" s="385"/>
      <c r="X40" s="385"/>
      <c r="Y40" s="385"/>
      <c r="Z40" s="385"/>
      <c r="AA40" s="385"/>
      <c r="AB40" s="385"/>
      <c r="AC40" s="385"/>
      <c r="AD40" s="385"/>
      <c r="AE40" s="385"/>
      <c r="AF40" s="385"/>
      <c r="AG40" s="385"/>
      <c r="AH40" s="385"/>
      <c r="AI40" s="385"/>
      <c r="AJ40" s="385"/>
      <c r="AK40" s="385"/>
      <c r="AL40" s="213"/>
      <c r="AM40" s="386" t="str">
        <f t="shared" si="0"/>
        <v/>
      </c>
      <c r="AN40" s="386"/>
      <c r="AO40" s="385"/>
      <c r="AP40" s="385"/>
      <c r="AQ40" s="385"/>
      <c r="AR40" s="385"/>
      <c r="AS40" s="385"/>
      <c r="AT40" s="385"/>
      <c r="AU40" s="385"/>
      <c r="AV40" s="385"/>
      <c r="AW40" s="385"/>
      <c r="AX40" s="385"/>
      <c r="AY40" s="385"/>
      <c r="AZ40" s="385"/>
      <c r="BA40" s="385"/>
      <c r="BB40" s="385"/>
      <c r="BC40" s="385"/>
      <c r="BD40" s="213"/>
      <c r="BE40" s="386" t="str">
        <f t="shared" si="1"/>
        <v/>
      </c>
      <c r="BF40" s="386"/>
      <c r="BG40" s="385"/>
      <c r="BH40" s="385"/>
      <c r="BI40" s="385"/>
      <c r="BJ40" s="385"/>
      <c r="BK40" s="385"/>
      <c r="BL40" s="385"/>
      <c r="BM40" s="385"/>
      <c r="BN40" s="385"/>
      <c r="BO40" s="385"/>
      <c r="BP40" s="385"/>
      <c r="BQ40" s="385"/>
      <c r="BR40" s="385"/>
      <c r="BS40" s="385"/>
      <c r="BT40" s="385"/>
      <c r="BU40" s="385"/>
      <c r="BV40" s="213"/>
      <c r="BW40" s="386">
        <f t="shared" si="2"/>
        <v>12</v>
      </c>
      <c r="BX40" s="386"/>
      <c r="BY40" s="385" t="str">
        <f>IF('各会計、関係団体の財政状況及び健全化判断比率'!B74="","",'各会計、関係団体の財政状況及び健全化判断比率'!B74)</f>
        <v>長崎県病院企業団：島原病院（長崎県病院企業団病院事業会計）</v>
      </c>
      <c r="BZ40" s="385"/>
      <c r="CA40" s="385"/>
      <c r="CB40" s="385"/>
      <c r="CC40" s="385"/>
      <c r="CD40" s="385"/>
      <c r="CE40" s="385"/>
      <c r="CF40" s="385"/>
      <c r="CG40" s="385"/>
      <c r="CH40" s="385"/>
      <c r="CI40" s="385"/>
      <c r="CJ40" s="385"/>
      <c r="CK40" s="385"/>
      <c r="CL40" s="385"/>
      <c r="CM40" s="385"/>
      <c r="CN40" s="213"/>
      <c r="CO40" s="386" t="str">
        <f t="shared" si="3"/>
        <v/>
      </c>
      <c r="CP40" s="386"/>
      <c r="CQ40" s="385" t="str">
        <f>IF('各会計、関係団体の財政状況及び健全化判断比率'!BS13="","",'各会計、関係団体の財政状況及び健全化判断比率'!BS13)</f>
        <v/>
      </c>
      <c r="CR40" s="385"/>
      <c r="CS40" s="385"/>
      <c r="CT40" s="385"/>
      <c r="CU40" s="385"/>
      <c r="CV40" s="385"/>
      <c r="CW40" s="385"/>
      <c r="CX40" s="385"/>
      <c r="CY40" s="385"/>
      <c r="CZ40" s="385"/>
      <c r="DA40" s="385"/>
      <c r="DB40" s="385"/>
      <c r="DC40" s="385"/>
      <c r="DD40" s="385"/>
      <c r="DE40" s="385"/>
      <c r="DF40" s="210"/>
      <c r="DG40" s="387" t="str">
        <f>IF('各会計、関係団体の財政状況及び健全化判断比率'!BR13="","",'各会計、関係団体の財政状況及び健全化判断比率'!BR13)</f>
        <v/>
      </c>
      <c r="DH40" s="387"/>
      <c r="DI40" s="217"/>
      <c r="DJ40" s="185"/>
      <c r="DK40" s="185"/>
      <c r="DL40" s="185"/>
      <c r="DM40" s="185"/>
      <c r="DN40" s="185"/>
      <c r="DO40" s="185"/>
    </row>
    <row r="41" spans="1:119" ht="32.25" customHeight="1" x14ac:dyDescent="0.15">
      <c r="A41" s="186"/>
      <c r="B41" s="212"/>
      <c r="C41" s="386" t="str">
        <f t="shared" si="5"/>
        <v/>
      </c>
      <c r="D41" s="386"/>
      <c r="E41" s="385" t="str">
        <f>IF('各会計、関係団体の財政状況及び健全化判断比率'!B14="","",'各会計、関係団体の財政状況及び健全化判断比率'!B14)</f>
        <v/>
      </c>
      <c r="F41" s="385"/>
      <c r="G41" s="385"/>
      <c r="H41" s="385"/>
      <c r="I41" s="385"/>
      <c r="J41" s="385"/>
      <c r="K41" s="385"/>
      <c r="L41" s="385"/>
      <c r="M41" s="385"/>
      <c r="N41" s="385"/>
      <c r="O41" s="385"/>
      <c r="P41" s="385"/>
      <c r="Q41" s="385"/>
      <c r="R41" s="385"/>
      <c r="S41" s="385"/>
      <c r="T41" s="213"/>
      <c r="U41" s="386" t="str">
        <f t="shared" si="4"/>
        <v/>
      </c>
      <c r="V41" s="386"/>
      <c r="W41" s="385"/>
      <c r="X41" s="385"/>
      <c r="Y41" s="385"/>
      <c r="Z41" s="385"/>
      <c r="AA41" s="385"/>
      <c r="AB41" s="385"/>
      <c r="AC41" s="385"/>
      <c r="AD41" s="385"/>
      <c r="AE41" s="385"/>
      <c r="AF41" s="385"/>
      <c r="AG41" s="385"/>
      <c r="AH41" s="385"/>
      <c r="AI41" s="385"/>
      <c r="AJ41" s="385"/>
      <c r="AK41" s="385"/>
      <c r="AL41" s="213"/>
      <c r="AM41" s="386" t="str">
        <f t="shared" si="0"/>
        <v/>
      </c>
      <c r="AN41" s="386"/>
      <c r="AO41" s="385"/>
      <c r="AP41" s="385"/>
      <c r="AQ41" s="385"/>
      <c r="AR41" s="385"/>
      <c r="AS41" s="385"/>
      <c r="AT41" s="385"/>
      <c r="AU41" s="385"/>
      <c r="AV41" s="385"/>
      <c r="AW41" s="385"/>
      <c r="AX41" s="385"/>
      <c r="AY41" s="385"/>
      <c r="AZ41" s="385"/>
      <c r="BA41" s="385"/>
      <c r="BB41" s="385"/>
      <c r="BC41" s="385"/>
      <c r="BD41" s="213"/>
      <c r="BE41" s="386" t="str">
        <f t="shared" si="1"/>
        <v/>
      </c>
      <c r="BF41" s="386"/>
      <c r="BG41" s="385"/>
      <c r="BH41" s="385"/>
      <c r="BI41" s="385"/>
      <c r="BJ41" s="385"/>
      <c r="BK41" s="385"/>
      <c r="BL41" s="385"/>
      <c r="BM41" s="385"/>
      <c r="BN41" s="385"/>
      <c r="BO41" s="385"/>
      <c r="BP41" s="385"/>
      <c r="BQ41" s="385"/>
      <c r="BR41" s="385"/>
      <c r="BS41" s="385"/>
      <c r="BT41" s="385"/>
      <c r="BU41" s="385"/>
      <c r="BV41" s="213"/>
      <c r="BW41" s="386">
        <f t="shared" si="2"/>
        <v>13</v>
      </c>
      <c r="BX41" s="386"/>
      <c r="BY41" s="385" t="str">
        <f>IF('各会計、関係団体の財政状況及び健全化判断比率'!B75="","",'各会計、関係団体の財政状況及び健全化判断比率'!B75)</f>
        <v>長崎県市町村総合事務組合（一般会計）</v>
      </c>
      <c r="BZ41" s="385"/>
      <c r="CA41" s="385"/>
      <c r="CB41" s="385"/>
      <c r="CC41" s="385"/>
      <c r="CD41" s="385"/>
      <c r="CE41" s="385"/>
      <c r="CF41" s="385"/>
      <c r="CG41" s="385"/>
      <c r="CH41" s="385"/>
      <c r="CI41" s="385"/>
      <c r="CJ41" s="385"/>
      <c r="CK41" s="385"/>
      <c r="CL41" s="385"/>
      <c r="CM41" s="385"/>
      <c r="CN41" s="213"/>
      <c r="CO41" s="386" t="str">
        <f t="shared" si="3"/>
        <v/>
      </c>
      <c r="CP41" s="386"/>
      <c r="CQ41" s="385" t="str">
        <f>IF('各会計、関係団体の財政状況及び健全化判断比率'!BS14="","",'各会計、関係団体の財政状況及び健全化判断比率'!BS14)</f>
        <v/>
      </c>
      <c r="CR41" s="385"/>
      <c r="CS41" s="385"/>
      <c r="CT41" s="385"/>
      <c r="CU41" s="385"/>
      <c r="CV41" s="385"/>
      <c r="CW41" s="385"/>
      <c r="CX41" s="385"/>
      <c r="CY41" s="385"/>
      <c r="CZ41" s="385"/>
      <c r="DA41" s="385"/>
      <c r="DB41" s="385"/>
      <c r="DC41" s="385"/>
      <c r="DD41" s="385"/>
      <c r="DE41" s="385"/>
      <c r="DF41" s="210"/>
      <c r="DG41" s="387" t="str">
        <f>IF('各会計、関係団体の財政状況及び健全化判断比率'!BR14="","",'各会計、関係団体の財政状況及び健全化判断比率'!BR14)</f>
        <v/>
      </c>
      <c r="DH41" s="387"/>
      <c r="DI41" s="217"/>
      <c r="DJ41" s="185"/>
      <c r="DK41" s="185"/>
      <c r="DL41" s="185"/>
      <c r="DM41" s="185"/>
      <c r="DN41" s="185"/>
      <c r="DO41" s="185"/>
    </row>
    <row r="42" spans="1:119" ht="32.25" customHeight="1" x14ac:dyDescent="0.15">
      <c r="A42" s="185"/>
      <c r="B42" s="212"/>
      <c r="C42" s="386" t="str">
        <f t="shared" si="5"/>
        <v/>
      </c>
      <c r="D42" s="386"/>
      <c r="E42" s="385" t="str">
        <f>IF('各会計、関係団体の財政状況及び健全化判断比率'!B15="","",'各会計、関係団体の財政状況及び健全化判断比率'!B15)</f>
        <v/>
      </c>
      <c r="F42" s="385"/>
      <c r="G42" s="385"/>
      <c r="H42" s="385"/>
      <c r="I42" s="385"/>
      <c r="J42" s="385"/>
      <c r="K42" s="385"/>
      <c r="L42" s="385"/>
      <c r="M42" s="385"/>
      <c r="N42" s="385"/>
      <c r="O42" s="385"/>
      <c r="P42" s="385"/>
      <c r="Q42" s="385"/>
      <c r="R42" s="385"/>
      <c r="S42" s="385"/>
      <c r="T42" s="213"/>
      <c r="U42" s="386" t="str">
        <f t="shared" si="4"/>
        <v/>
      </c>
      <c r="V42" s="386"/>
      <c r="W42" s="385"/>
      <c r="X42" s="385"/>
      <c r="Y42" s="385"/>
      <c r="Z42" s="385"/>
      <c r="AA42" s="385"/>
      <c r="AB42" s="385"/>
      <c r="AC42" s="385"/>
      <c r="AD42" s="385"/>
      <c r="AE42" s="385"/>
      <c r="AF42" s="385"/>
      <c r="AG42" s="385"/>
      <c r="AH42" s="385"/>
      <c r="AI42" s="385"/>
      <c r="AJ42" s="385"/>
      <c r="AK42" s="385"/>
      <c r="AL42" s="213"/>
      <c r="AM42" s="386" t="str">
        <f t="shared" si="0"/>
        <v/>
      </c>
      <c r="AN42" s="386"/>
      <c r="AO42" s="385"/>
      <c r="AP42" s="385"/>
      <c r="AQ42" s="385"/>
      <c r="AR42" s="385"/>
      <c r="AS42" s="385"/>
      <c r="AT42" s="385"/>
      <c r="AU42" s="385"/>
      <c r="AV42" s="385"/>
      <c r="AW42" s="385"/>
      <c r="AX42" s="385"/>
      <c r="AY42" s="385"/>
      <c r="AZ42" s="385"/>
      <c r="BA42" s="385"/>
      <c r="BB42" s="385"/>
      <c r="BC42" s="385"/>
      <c r="BD42" s="213"/>
      <c r="BE42" s="386" t="str">
        <f t="shared" si="1"/>
        <v/>
      </c>
      <c r="BF42" s="386"/>
      <c r="BG42" s="385"/>
      <c r="BH42" s="385"/>
      <c r="BI42" s="385"/>
      <c r="BJ42" s="385"/>
      <c r="BK42" s="385"/>
      <c r="BL42" s="385"/>
      <c r="BM42" s="385"/>
      <c r="BN42" s="385"/>
      <c r="BO42" s="385"/>
      <c r="BP42" s="385"/>
      <c r="BQ42" s="385"/>
      <c r="BR42" s="385"/>
      <c r="BS42" s="385"/>
      <c r="BT42" s="385"/>
      <c r="BU42" s="385"/>
      <c r="BV42" s="213"/>
      <c r="BW42" s="386">
        <f t="shared" si="2"/>
        <v>14</v>
      </c>
      <c r="BX42" s="386"/>
      <c r="BY42" s="385" t="str">
        <f>IF('各会計、関係団体の財政状況及び健全化判断比率'!B76="","",'各会計、関係団体の財政状況及び健全化判断比率'!B76)</f>
        <v>長崎県市町村総合事務組合（市町村会館管理事業特別会計）</v>
      </c>
      <c r="BZ42" s="385"/>
      <c r="CA42" s="385"/>
      <c r="CB42" s="385"/>
      <c r="CC42" s="385"/>
      <c r="CD42" s="385"/>
      <c r="CE42" s="385"/>
      <c r="CF42" s="385"/>
      <c r="CG42" s="385"/>
      <c r="CH42" s="385"/>
      <c r="CI42" s="385"/>
      <c r="CJ42" s="385"/>
      <c r="CK42" s="385"/>
      <c r="CL42" s="385"/>
      <c r="CM42" s="385"/>
      <c r="CN42" s="213"/>
      <c r="CO42" s="386" t="str">
        <f t="shared" si="3"/>
        <v/>
      </c>
      <c r="CP42" s="386"/>
      <c r="CQ42" s="385" t="str">
        <f>IF('各会計、関係団体の財政状況及び健全化判断比率'!BS15="","",'各会計、関係団体の財政状況及び健全化判断比率'!BS15)</f>
        <v/>
      </c>
      <c r="CR42" s="385"/>
      <c r="CS42" s="385"/>
      <c r="CT42" s="385"/>
      <c r="CU42" s="385"/>
      <c r="CV42" s="385"/>
      <c r="CW42" s="385"/>
      <c r="CX42" s="385"/>
      <c r="CY42" s="385"/>
      <c r="CZ42" s="385"/>
      <c r="DA42" s="385"/>
      <c r="DB42" s="385"/>
      <c r="DC42" s="385"/>
      <c r="DD42" s="385"/>
      <c r="DE42" s="385"/>
      <c r="DF42" s="210"/>
      <c r="DG42" s="387" t="str">
        <f>IF('各会計、関係団体の財政状況及び健全化判断比率'!BR15="","",'各会計、関係団体の財政状況及び健全化判断比率'!BR15)</f>
        <v/>
      </c>
      <c r="DH42" s="387"/>
      <c r="DI42" s="217"/>
      <c r="DJ42" s="185"/>
      <c r="DK42" s="185"/>
      <c r="DL42" s="185"/>
      <c r="DM42" s="185"/>
      <c r="DN42" s="185"/>
      <c r="DO42" s="185"/>
    </row>
    <row r="43" spans="1:119" ht="32.25" customHeight="1" x14ac:dyDescent="0.15">
      <c r="A43" s="185"/>
      <c r="B43" s="212"/>
      <c r="C43" s="386" t="str">
        <f t="shared" si="5"/>
        <v/>
      </c>
      <c r="D43" s="386"/>
      <c r="E43" s="385" t="str">
        <f>IF('各会計、関係団体の財政状況及び健全化判断比率'!B16="","",'各会計、関係団体の財政状況及び健全化判断比率'!B16)</f>
        <v/>
      </c>
      <c r="F43" s="385"/>
      <c r="G43" s="385"/>
      <c r="H43" s="385"/>
      <c r="I43" s="385"/>
      <c r="J43" s="385"/>
      <c r="K43" s="385"/>
      <c r="L43" s="385"/>
      <c r="M43" s="385"/>
      <c r="N43" s="385"/>
      <c r="O43" s="385"/>
      <c r="P43" s="385"/>
      <c r="Q43" s="385"/>
      <c r="R43" s="385"/>
      <c r="S43" s="385"/>
      <c r="T43" s="213"/>
      <c r="U43" s="386" t="str">
        <f t="shared" si="4"/>
        <v/>
      </c>
      <c r="V43" s="386"/>
      <c r="W43" s="385"/>
      <c r="X43" s="385"/>
      <c r="Y43" s="385"/>
      <c r="Z43" s="385"/>
      <c r="AA43" s="385"/>
      <c r="AB43" s="385"/>
      <c r="AC43" s="385"/>
      <c r="AD43" s="385"/>
      <c r="AE43" s="385"/>
      <c r="AF43" s="385"/>
      <c r="AG43" s="385"/>
      <c r="AH43" s="385"/>
      <c r="AI43" s="385"/>
      <c r="AJ43" s="385"/>
      <c r="AK43" s="385"/>
      <c r="AL43" s="213"/>
      <c r="AM43" s="386" t="str">
        <f t="shared" si="0"/>
        <v/>
      </c>
      <c r="AN43" s="386"/>
      <c r="AO43" s="385"/>
      <c r="AP43" s="385"/>
      <c r="AQ43" s="385"/>
      <c r="AR43" s="385"/>
      <c r="AS43" s="385"/>
      <c r="AT43" s="385"/>
      <c r="AU43" s="385"/>
      <c r="AV43" s="385"/>
      <c r="AW43" s="385"/>
      <c r="AX43" s="385"/>
      <c r="AY43" s="385"/>
      <c r="AZ43" s="385"/>
      <c r="BA43" s="385"/>
      <c r="BB43" s="385"/>
      <c r="BC43" s="385"/>
      <c r="BD43" s="213"/>
      <c r="BE43" s="386" t="str">
        <f t="shared" si="1"/>
        <v/>
      </c>
      <c r="BF43" s="386"/>
      <c r="BG43" s="385"/>
      <c r="BH43" s="385"/>
      <c r="BI43" s="385"/>
      <c r="BJ43" s="385"/>
      <c r="BK43" s="385"/>
      <c r="BL43" s="385"/>
      <c r="BM43" s="385"/>
      <c r="BN43" s="385"/>
      <c r="BO43" s="385"/>
      <c r="BP43" s="385"/>
      <c r="BQ43" s="385"/>
      <c r="BR43" s="385"/>
      <c r="BS43" s="385"/>
      <c r="BT43" s="385"/>
      <c r="BU43" s="385"/>
      <c r="BV43" s="213"/>
      <c r="BW43" s="386">
        <f t="shared" si="2"/>
        <v>15</v>
      </c>
      <c r="BX43" s="386"/>
      <c r="BY43" s="385" t="str">
        <f>IF('各会計、関係団体の財政状況及び健全化判断比率'!B77="","",'各会計、関係団体の財政状況及び健全化判断比率'!B77)</f>
        <v>長崎県市町村総合事務組合（市町村会館馬町別館管理事業特別会計）</v>
      </c>
      <c r="BZ43" s="385"/>
      <c r="CA43" s="385"/>
      <c r="CB43" s="385"/>
      <c r="CC43" s="385"/>
      <c r="CD43" s="385"/>
      <c r="CE43" s="385"/>
      <c r="CF43" s="385"/>
      <c r="CG43" s="385"/>
      <c r="CH43" s="385"/>
      <c r="CI43" s="385"/>
      <c r="CJ43" s="385"/>
      <c r="CK43" s="385"/>
      <c r="CL43" s="385"/>
      <c r="CM43" s="385"/>
      <c r="CN43" s="213"/>
      <c r="CO43" s="386" t="str">
        <f t="shared" si="3"/>
        <v/>
      </c>
      <c r="CP43" s="386"/>
      <c r="CQ43" s="385" t="str">
        <f>IF('各会計、関係団体の財政状況及び健全化判断比率'!BS16="","",'各会計、関係団体の財政状況及び健全化判断比率'!BS16)</f>
        <v/>
      </c>
      <c r="CR43" s="385"/>
      <c r="CS43" s="385"/>
      <c r="CT43" s="385"/>
      <c r="CU43" s="385"/>
      <c r="CV43" s="385"/>
      <c r="CW43" s="385"/>
      <c r="CX43" s="385"/>
      <c r="CY43" s="385"/>
      <c r="CZ43" s="385"/>
      <c r="DA43" s="385"/>
      <c r="DB43" s="385"/>
      <c r="DC43" s="385"/>
      <c r="DD43" s="385"/>
      <c r="DE43" s="385"/>
      <c r="DF43" s="210"/>
      <c r="DG43" s="387" t="str">
        <f>IF('各会計、関係団体の財政状況及び健全化判断比率'!BR16="","",'各会計、関係団体の財政状況及び健全化判断比率'!BR16)</f>
        <v/>
      </c>
      <c r="DH43" s="387"/>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203</v>
      </c>
      <c r="C46" s="185"/>
      <c r="D46" s="185"/>
      <c r="E46" s="185" t="s">
        <v>204</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205</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206</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207</v>
      </c>
    </row>
    <row r="50" spans="5:5" x14ac:dyDescent="0.15">
      <c r="E50" s="187" t="s">
        <v>208</v>
      </c>
    </row>
    <row r="51" spans="5:5" x14ac:dyDescent="0.15">
      <c r="E51" s="187" t="s">
        <v>209</v>
      </c>
    </row>
    <row r="52" spans="5:5" x14ac:dyDescent="0.15">
      <c r="E52" s="187" t="s">
        <v>210</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lIY/7CC3P9vA0vT7xZ+N7UsfeUbL08ptA6V0WFBp71sZN/pyrzGqwFKywUfB4DPL7dX2jRhginJm18u70CQa0w==" saltValue="YYF0a65qSDopN+SnfQt3v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topLeftCell="A16" workbookViewId="0">
      <selection activeCell="R37" sqref="R37:Y37"/>
    </sheetView>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55" t="s">
        <v>211</v>
      </c>
      <c r="DI1" s="756"/>
      <c r="DJ1" s="756"/>
      <c r="DK1" s="756"/>
      <c r="DL1" s="756"/>
      <c r="DM1" s="756"/>
      <c r="DN1" s="757"/>
      <c r="DO1" s="225"/>
      <c r="DP1" s="755" t="s">
        <v>212</v>
      </c>
      <c r="DQ1" s="756"/>
      <c r="DR1" s="756"/>
      <c r="DS1" s="756"/>
      <c r="DT1" s="756"/>
      <c r="DU1" s="756"/>
      <c r="DV1" s="756"/>
      <c r="DW1" s="756"/>
      <c r="DX1" s="756"/>
      <c r="DY1" s="756"/>
      <c r="DZ1" s="756"/>
      <c r="EA1" s="756"/>
      <c r="EB1" s="756"/>
      <c r="EC1" s="757"/>
      <c r="ED1" s="223"/>
      <c r="EE1" s="223"/>
      <c r="EF1" s="223"/>
      <c r="EG1" s="223"/>
      <c r="EH1" s="223"/>
      <c r="EI1" s="223"/>
      <c r="EJ1" s="223"/>
      <c r="EK1" s="223"/>
      <c r="EL1" s="223"/>
      <c r="EM1" s="223"/>
    </row>
    <row r="2" spans="2:143" ht="22.5" customHeight="1" x14ac:dyDescent="0.15">
      <c r="B2" s="226" t="s">
        <v>213</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97" t="s">
        <v>214</v>
      </c>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c r="AG3" s="698"/>
      <c r="AH3" s="698"/>
      <c r="AI3" s="698"/>
      <c r="AJ3" s="698"/>
      <c r="AK3" s="698"/>
      <c r="AL3" s="698"/>
      <c r="AM3" s="698"/>
      <c r="AN3" s="698"/>
      <c r="AO3" s="698"/>
      <c r="AP3" s="697" t="s">
        <v>215</v>
      </c>
      <c r="AQ3" s="698"/>
      <c r="AR3" s="698"/>
      <c r="AS3" s="698"/>
      <c r="AT3" s="698"/>
      <c r="AU3" s="698"/>
      <c r="AV3" s="698"/>
      <c r="AW3" s="698"/>
      <c r="AX3" s="698"/>
      <c r="AY3" s="698"/>
      <c r="AZ3" s="698"/>
      <c r="BA3" s="698"/>
      <c r="BB3" s="698"/>
      <c r="BC3" s="698"/>
      <c r="BD3" s="698"/>
      <c r="BE3" s="698"/>
      <c r="BF3" s="698"/>
      <c r="BG3" s="698"/>
      <c r="BH3" s="698"/>
      <c r="BI3" s="698"/>
      <c r="BJ3" s="698"/>
      <c r="BK3" s="698"/>
      <c r="BL3" s="698"/>
      <c r="BM3" s="698"/>
      <c r="BN3" s="698"/>
      <c r="BO3" s="698"/>
      <c r="BP3" s="698"/>
      <c r="BQ3" s="698"/>
      <c r="BR3" s="698"/>
      <c r="BS3" s="698"/>
      <c r="BT3" s="698"/>
      <c r="BU3" s="698"/>
      <c r="BV3" s="698"/>
      <c r="BW3" s="698"/>
      <c r="BX3" s="698"/>
      <c r="BY3" s="698"/>
      <c r="BZ3" s="698"/>
      <c r="CA3" s="698"/>
      <c r="CB3" s="699"/>
      <c r="CD3" s="740" t="s">
        <v>216</v>
      </c>
      <c r="CE3" s="741"/>
      <c r="CF3" s="741"/>
      <c r="CG3" s="741"/>
      <c r="CH3" s="741"/>
      <c r="CI3" s="741"/>
      <c r="CJ3" s="741"/>
      <c r="CK3" s="741"/>
      <c r="CL3" s="741"/>
      <c r="CM3" s="741"/>
      <c r="CN3" s="741"/>
      <c r="CO3" s="741"/>
      <c r="CP3" s="741"/>
      <c r="CQ3" s="741"/>
      <c r="CR3" s="741"/>
      <c r="CS3" s="741"/>
      <c r="CT3" s="741"/>
      <c r="CU3" s="741"/>
      <c r="CV3" s="741"/>
      <c r="CW3" s="741"/>
      <c r="CX3" s="741"/>
      <c r="CY3" s="741"/>
      <c r="CZ3" s="741"/>
      <c r="DA3" s="741"/>
      <c r="DB3" s="741"/>
      <c r="DC3" s="741"/>
      <c r="DD3" s="741"/>
      <c r="DE3" s="741"/>
      <c r="DF3" s="741"/>
      <c r="DG3" s="741"/>
      <c r="DH3" s="741"/>
      <c r="DI3" s="741"/>
      <c r="DJ3" s="741"/>
      <c r="DK3" s="741"/>
      <c r="DL3" s="741"/>
      <c r="DM3" s="741"/>
      <c r="DN3" s="741"/>
      <c r="DO3" s="741"/>
      <c r="DP3" s="741"/>
      <c r="DQ3" s="741"/>
      <c r="DR3" s="741"/>
      <c r="DS3" s="741"/>
      <c r="DT3" s="741"/>
      <c r="DU3" s="741"/>
      <c r="DV3" s="741"/>
      <c r="DW3" s="741"/>
      <c r="DX3" s="741"/>
      <c r="DY3" s="741"/>
      <c r="DZ3" s="741"/>
      <c r="EA3" s="741"/>
      <c r="EB3" s="741"/>
      <c r="EC3" s="742"/>
    </row>
    <row r="4" spans="2:143" ht="11.25" customHeight="1" x14ac:dyDescent="0.15">
      <c r="B4" s="697" t="s">
        <v>1</v>
      </c>
      <c r="C4" s="698"/>
      <c r="D4" s="698"/>
      <c r="E4" s="698"/>
      <c r="F4" s="698"/>
      <c r="G4" s="698"/>
      <c r="H4" s="698"/>
      <c r="I4" s="698"/>
      <c r="J4" s="698"/>
      <c r="K4" s="698"/>
      <c r="L4" s="698"/>
      <c r="M4" s="698"/>
      <c r="N4" s="698"/>
      <c r="O4" s="698"/>
      <c r="P4" s="698"/>
      <c r="Q4" s="699"/>
      <c r="R4" s="697" t="s">
        <v>217</v>
      </c>
      <c r="S4" s="698"/>
      <c r="T4" s="698"/>
      <c r="U4" s="698"/>
      <c r="V4" s="698"/>
      <c r="W4" s="698"/>
      <c r="X4" s="698"/>
      <c r="Y4" s="699"/>
      <c r="Z4" s="697" t="s">
        <v>218</v>
      </c>
      <c r="AA4" s="698"/>
      <c r="AB4" s="698"/>
      <c r="AC4" s="699"/>
      <c r="AD4" s="697" t="s">
        <v>219</v>
      </c>
      <c r="AE4" s="698"/>
      <c r="AF4" s="698"/>
      <c r="AG4" s="698"/>
      <c r="AH4" s="698"/>
      <c r="AI4" s="698"/>
      <c r="AJ4" s="698"/>
      <c r="AK4" s="699"/>
      <c r="AL4" s="697" t="s">
        <v>218</v>
      </c>
      <c r="AM4" s="698"/>
      <c r="AN4" s="698"/>
      <c r="AO4" s="699"/>
      <c r="AP4" s="758" t="s">
        <v>220</v>
      </c>
      <c r="AQ4" s="758"/>
      <c r="AR4" s="758"/>
      <c r="AS4" s="758"/>
      <c r="AT4" s="758"/>
      <c r="AU4" s="758"/>
      <c r="AV4" s="758"/>
      <c r="AW4" s="758"/>
      <c r="AX4" s="758"/>
      <c r="AY4" s="758"/>
      <c r="AZ4" s="758"/>
      <c r="BA4" s="758"/>
      <c r="BB4" s="758"/>
      <c r="BC4" s="758"/>
      <c r="BD4" s="758"/>
      <c r="BE4" s="758"/>
      <c r="BF4" s="758"/>
      <c r="BG4" s="758" t="s">
        <v>221</v>
      </c>
      <c r="BH4" s="758"/>
      <c r="BI4" s="758"/>
      <c r="BJ4" s="758"/>
      <c r="BK4" s="758"/>
      <c r="BL4" s="758"/>
      <c r="BM4" s="758"/>
      <c r="BN4" s="758"/>
      <c r="BO4" s="758" t="s">
        <v>218</v>
      </c>
      <c r="BP4" s="758"/>
      <c r="BQ4" s="758"/>
      <c r="BR4" s="758"/>
      <c r="BS4" s="758" t="s">
        <v>222</v>
      </c>
      <c r="BT4" s="758"/>
      <c r="BU4" s="758"/>
      <c r="BV4" s="758"/>
      <c r="BW4" s="758"/>
      <c r="BX4" s="758"/>
      <c r="BY4" s="758"/>
      <c r="BZ4" s="758"/>
      <c r="CA4" s="758"/>
      <c r="CB4" s="758"/>
      <c r="CD4" s="740" t="s">
        <v>223</v>
      </c>
      <c r="CE4" s="741"/>
      <c r="CF4" s="741"/>
      <c r="CG4" s="741"/>
      <c r="CH4" s="741"/>
      <c r="CI4" s="741"/>
      <c r="CJ4" s="741"/>
      <c r="CK4" s="741"/>
      <c r="CL4" s="741"/>
      <c r="CM4" s="741"/>
      <c r="CN4" s="741"/>
      <c r="CO4" s="741"/>
      <c r="CP4" s="741"/>
      <c r="CQ4" s="741"/>
      <c r="CR4" s="741"/>
      <c r="CS4" s="741"/>
      <c r="CT4" s="741"/>
      <c r="CU4" s="741"/>
      <c r="CV4" s="741"/>
      <c r="CW4" s="741"/>
      <c r="CX4" s="741"/>
      <c r="CY4" s="741"/>
      <c r="CZ4" s="741"/>
      <c r="DA4" s="741"/>
      <c r="DB4" s="741"/>
      <c r="DC4" s="741"/>
      <c r="DD4" s="741"/>
      <c r="DE4" s="741"/>
      <c r="DF4" s="741"/>
      <c r="DG4" s="741"/>
      <c r="DH4" s="741"/>
      <c r="DI4" s="741"/>
      <c r="DJ4" s="741"/>
      <c r="DK4" s="741"/>
      <c r="DL4" s="741"/>
      <c r="DM4" s="741"/>
      <c r="DN4" s="741"/>
      <c r="DO4" s="741"/>
      <c r="DP4" s="741"/>
      <c r="DQ4" s="741"/>
      <c r="DR4" s="741"/>
      <c r="DS4" s="741"/>
      <c r="DT4" s="741"/>
      <c r="DU4" s="741"/>
      <c r="DV4" s="741"/>
      <c r="DW4" s="741"/>
      <c r="DX4" s="741"/>
      <c r="DY4" s="741"/>
      <c r="DZ4" s="741"/>
      <c r="EA4" s="741"/>
      <c r="EB4" s="741"/>
      <c r="EC4" s="742"/>
    </row>
    <row r="5" spans="2:143" s="229" customFormat="1" ht="11.25" customHeight="1" x14ac:dyDescent="0.15">
      <c r="B5" s="722" t="s">
        <v>224</v>
      </c>
      <c r="C5" s="723"/>
      <c r="D5" s="723"/>
      <c r="E5" s="723"/>
      <c r="F5" s="723"/>
      <c r="G5" s="723"/>
      <c r="H5" s="723"/>
      <c r="I5" s="723"/>
      <c r="J5" s="723"/>
      <c r="K5" s="723"/>
      <c r="L5" s="723"/>
      <c r="M5" s="723"/>
      <c r="N5" s="723"/>
      <c r="O5" s="723"/>
      <c r="P5" s="723"/>
      <c r="Q5" s="724"/>
      <c r="R5" s="688">
        <v>3622317</v>
      </c>
      <c r="S5" s="689"/>
      <c r="T5" s="689"/>
      <c r="U5" s="689"/>
      <c r="V5" s="689"/>
      <c r="W5" s="689"/>
      <c r="X5" s="689"/>
      <c r="Y5" s="735"/>
      <c r="Z5" s="753">
        <v>11.1</v>
      </c>
      <c r="AA5" s="753"/>
      <c r="AB5" s="753"/>
      <c r="AC5" s="753"/>
      <c r="AD5" s="754">
        <v>3622317</v>
      </c>
      <c r="AE5" s="754"/>
      <c r="AF5" s="754"/>
      <c r="AG5" s="754"/>
      <c r="AH5" s="754"/>
      <c r="AI5" s="754"/>
      <c r="AJ5" s="754"/>
      <c r="AK5" s="754"/>
      <c r="AL5" s="736">
        <v>21.2</v>
      </c>
      <c r="AM5" s="705"/>
      <c r="AN5" s="705"/>
      <c r="AO5" s="737"/>
      <c r="AP5" s="722" t="s">
        <v>225</v>
      </c>
      <c r="AQ5" s="723"/>
      <c r="AR5" s="723"/>
      <c r="AS5" s="723"/>
      <c r="AT5" s="723"/>
      <c r="AU5" s="723"/>
      <c r="AV5" s="723"/>
      <c r="AW5" s="723"/>
      <c r="AX5" s="723"/>
      <c r="AY5" s="723"/>
      <c r="AZ5" s="723"/>
      <c r="BA5" s="723"/>
      <c r="BB5" s="723"/>
      <c r="BC5" s="723"/>
      <c r="BD5" s="723"/>
      <c r="BE5" s="723"/>
      <c r="BF5" s="724"/>
      <c r="BG5" s="623">
        <v>3601655</v>
      </c>
      <c r="BH5" s="626"/>
      <c r="BI5" s="626"/>
      <c r="BJ5" s="626"/>
      <c r="BK5" s="626"/>
      <c r="BL5" s="626"/>
      <c r="BM5" s="626"/>
      <c r="BN5" s="627"/>
      <c r="BO5" s="685">
        <v>99.4</v>
      </c>
      <c r="BP5" s="685"/>
      <c r="BQ5" s="685"/>
      <c r="BR5" s="685"/>
      <c r="BS5" s="686" t="s">
        <v>226</v>
      </c>
      <c r="BT5" s="686"/>
      <c r="BU5" s="686"/>
      <c r="BV5" s="686"/>
      <c r="BW5" s="686"/>
      <c r="BX5" s="686"/>
      <c r="BY5" s="686"/>
      <c r="BZ5" s="686"/>
      <c r="CA5" s="686"/>
      <c r="CB5" s="727"/>
      <c r="CD5" s="740" t="s">
        <v>220</v>
      </c>
      <c r="CE5" s="741"/>
      <c r="CF5" s="741"/>
      <c r="CG5" s="741"/>
      <c r="CH5" s="741"/>
      <c r="CI5" s="741"/>
      <c r="CJ5" s="741"/>
      <c r="CK5" s="741"/>
      <c r="CL5" s="741"/>
      <c r="CM5" s="741"/>
      <c r="CN5" s="741"/>
      <c r="CO5" s="741"/>
      <c r="CP5" s="741"/>
      <c r="CQ5" s="742"/>
      <c r="CR5" s="740" t="s">
        <v>227</v>
      </c>
      <c r="CS5" s="741"/>
      <c r="CT5" s="741"/>
      <c r="CU5" s="741"/>
      <c r="CV5" s="741"/>
      <c r="CW5" s="741"/>
      <c r="CX5" s="741"/>
      <c r="CY5" s="742"/>
      <c r="CZ5" s="740" t="s">
        <v>218</v>
      </c>
      <c r="DA5" s="741"/>
      <c r="DB5" s="741"/>
      <c r="DC5" s="742"/>
      <c r="DD5" s="740" t="s">
        <v>228</v>
      </c>
      <c r="DE5" s="741"/>
      <c r="DF5" s="741"/>
      <c r="DG5" s="741"/>
      <c r="DH5" s="741"/>
      <c r="DI5" s="741"/>
      <c r="DJ5" s="741"/>
      <c r="DK5" s="741"/>
      <c r="DL5" s="741"/>
      <c r="DM5" s="741"/>
      <c r="DN5" s="741"/>
      <c r="DO5" s="741"/>
      <c r="DP5" s="742"/>
      <c r="DQ5" s="740" t="s">
        <v>229</v>
      </c>
      <c r="DR5" s="741"/>
      <c r="DS5" s="741"/>
      <c r="DT5" s="741"/>
      <c r="DU5" s="741"/>
      <c r="DV5" s="741"/>
      <c r="DW5" s="741"/>
      <c r="DX5" s="741"/>
      <c r="DY5" s="741"/>
      <c r="DZ5" s="741"/>
      <c r="EA5" s="741"/>
      <c r="EB5" s="741"/>
      <c r="EC5" s="742"/>
    </row>
    <row r="6" spans="2:143" ht="11.25" customHeight="1" x14ac:dyDescent="0.15">
      <c r="B6" s="620" t="s">
        <v>230</v>
      </c>
      <c r="C6" s="621"/>
      <c r="D6" s="621"/>
      <c r="E6" s="621"/>
      <c r="F6" s="621"/>
      <c r="G6" s="621"/>
      <c r="H6" s="621"/>
      <c r="I6" s="621"/>
      <c r="J6" s="621"/>
      <c r="K6" s="621"/>
      <c r="L6" s="621"/>
      <c r="M6" s="621"/>
      <c r="N6" s="621"/>
      <c r="O6" s="621"/>
      <c r="P6" s="621"/>
      <c r="Q6" s="622"/>
      <c r="R6" s="623">
        <v>247664</v>
      </c>
      <c r="S6" s="626"/>
      <c r="T6" s="626"/>
      <c r="U6" s="626"/>
      <c r="V6" s="626"/>
      <c r="W6" s="626"/>
      <c r="X6" s="626"/>
      <c r="Y6" s="627"/>
      <c r="Z6" s="685">
        <v>0.8</v>
      </c>
      <c r="AA6" s="685"/>
      <c r="AB6" s="685"/>
      <c r="AC6" s="685"/>
      <c r="AD6" s="686">
        <v>247664</v>
      </c>
      <c r="AE6" s="686"/>
      <c r="AF6" s="686"/>
      <c r="AG6" s="686"/>
      <c r="AH6" s="686"/>
      <c r="AI6" s="686"/>
      <c r="AJ6" s="686"/>
      <c r="AK6" s="686"/>
      <c r="AL6" s="628">
        <v>1.5</v>
      </c>
      <c r="AM6" s="629"/>
      <c r="AN6" s="629"/>
      <c r="AO6" s="687"/>
      <c r="AP6" s="620" t="s">
        <v>231</v>
      </c>
      <c r="AQ6" s="621"/>
      <c r="AR6" s="621"/>
      <c r="AS6" s="621"/>
      <c r="AT6" s="621"/>
      <c r="AU6" s="621"/>
      <c r="AV6" s="621"/>
      <c r="AW6" s="621"/>
      <c r="AX6" s="621"/>
      <c r="AY6" s="621"/>
      <c r="AZ6" s="621"/>
      <c r="BA6" s="621"/>
      <c r="BB6" s="621"/>
      <c r="BC6" s="621"/>
      <c r="BD6" s="621"/>
      <c r="BE6" s="621"/>
      <c r="BF6" s="622"/>
      <c r="BG6" s="623">
        <v>3601655</v>
      </c>
      <c r="BH6" s="626"/>
      <c r="BI6" s="626"/>
      <c r="BJ6" s="626"/>
      <c r="BK6" s="626"/>
      <c r="BL6" s="626"/>
      <c r="BM6" s="626"/>
      <c r="BN6" s="627"/>
      <c r="BO6" s="685">
        <v>99.4</v>
      </c>
      <c r="BP6" s="685"/>
      <c r="BQ6" s="685"/>
      <c r="BR6" s="685"/>
      <c r="BS6" s="686" t="s">
        <v>127</v>
      </c>
      <c r="BT6" s="686"/>
      <c r="BU6" s="686"/>
      <c r="BV6" s="686"/>
      <c r="BW6" s="686"/>
      <c r="BX6" s="686"/>
      <c r="BY6" s="686"/>
      <c r="BZ6" s="686"/>
      <c r="CA6" s="686"/>
      <c r="CB6" s="727"/>
      <c r="CD6" s="694" t="s">
        <v>232</v>
      </c>
      <c r="CE6" s="695"/>
      <c r="CF6" s="695"/>
      <c r="CG6" s="695"/>
      <c r="CH6" s="695"/>
      <c r="CI6" s="695"/>
      <c r="CJ6" s="695"/>
      <c r="CK6" s="695"/>
      <c r="CL6" s="695"/>
      <c r="CM6" s="695"/>
      <c r="CN6" s="695"/>
      <c r="CO6" s="695"/>
      <c r="CP6" s="695"/>
      <c r="CQ6" s="696"/>
      <c r="CR6" s="623">
        <v>187815</v>
      </c>
      <c r="CS6" s="626"/>
      <c r="CT6" s="626"/>
      <c r="CU6" s="626"/>
      <c r="CV6" s="626"/>
      <c r="CW6" s="626"/>
      <c r="CX6" s="626"/>
      <c r="CY6" s="627"/>
      <c r="CZ6" s="736">
        <v>0.6</v>
      </c>
      <c r="DA6" s="705"/>
      <c r="DB6" s="705"/>
      <c r="DC6" s="739"/>
      <c r="DD6" s="631" t="s">
        <v>127</v>
      </c>
      <c r="DE6" s="626"/>
      <c r="DF6" s="626"/>
      <c r="DG6" s="626"/>
      <c r="DH6" s="626"/>
      <c r="DI6" s="626"/>
      <c r="DJ6" s="626"/>
      <c r="DK6" s="626"/>
      <c r="DL6" s="626"/>
      <c r="DM6" s="626"/>
      <c r="DN6" s="626"/>
      <c r="DO6" s="626"/>
      <c r="DP6" s="627"/>
      <c r="DQ6" s="631">
        <v>187815</v>
      </c>
      <c r="DR6" s="626"/>
      <c r="DS6" s="626"/>
      <c r="DT6" s="626"/>
      <c r="DU6" s="626"/>
      <c r="DV6" s="626"/>
      <c r="DW6" s="626"/>
      <c r="DX6" s="626"/>
      <c r="DY6" s="626"/>
      <c r="DZ6" s="626"/>
      <c r="EA6" s="626"/>
      <c r="EB6" s="626"/>
      <c r="EC6" s="666"/>
    </row>
    <row r="7" spans="2:143" ht="11.25" customHeight="1" x14ac:dyDescent="0.15">
      <c r="B7" s="620" t="s">
        <v>233</v>
      </c>
      <c r="C7" s="621"/>
      <c r="D7" s="621"/>
      <c r="E7" s="621"/>
      <c r="F7" s="621"/>
      <c r="G7" s="621"/>
      <c r="H7" s="621"/>
      <c r="I7" s="621"/>
      <c r="J7" s="621"/>
      <c r="K7" s="621"/>
      <c r="L7" s="621"/>
      <c r="M7" s="621"/>
      <c r="N7" s="621"/>
      <c r="O7" s="621"/>
      <c r="P7" s="621"/>
      <c r="Q7" s="622"/>
      <c r="R7" s="623">
        <v>5284</v>
      </c>
      <c r="S7" s="626"/>
      <c r="T7" s="626"/>
      <c r="U7" s="626"/>
      <c r="V7" s="626"/>
      <c r="W7" s="626"/>
      <c r="X7" s="626"/>
      <c r="Y7" s="627"/>
      <c r="Z7" s="685">
        <v>0</v>
      </c>
      <c r="AA7" s="685"/>
      <c r="AB7" s="685"/>
      <c r="AC7" s="685"/>
      <c r="AD7" s="686">
        <v>5284</v>
      </c>
      <c r="AE7" s="686"/>
      <c r="AF7" s="686"/>
      <c r="AG7" s="686"/>
      <c r="AH7" s="686"/>
      <c r="AI7" s="686"/>
      <c r="AJ7" s="686"/>
      <c r="AK7" s="686"/>
      <c r="AL7" s="628">
        <v>0</v>
      </c>
      <c r="AM7" s="629"/>
      <c r="AN7" s="629"/>
      <c r="AO7" s="687"/>
      <c r="AP7" s="620" t="s">
        <v>234</v>
      </c>
      <c r="AQ7" s="621"/>
      <c r="AR7" s="621"/>
      <c r="AS7" s="621"/>
      <c r="AT7" s="621"/>
      <c r="AU7" s="621"/>
      <c r="AV7" s="621"/>
      <c r="AW7" s="621"/>
      <c r="AX7" s="621"/>
      <c r="AY7" s="621"/>
      <c r="AZ7" s="621"/>
      <c r="BA7" s="621"/>
      <c r="BB7" s="621"/>
      <c r="BC7" s="621"/>
      <c r="BD7" s="621"/>
      <c r="BE7" s="621"/>
      <c r="BF7" s="622"/>
      <c r="BG7" s="623">
        <v>1378283</v>
      </c>
      <c r="BH7" s="626"/>
      <c r="BI7" s="626"/>
      <c r="BJ7" s="626"/>
      <c r="BK7" s="626"/>
      <c r="BL7" s="626"/>
      <c r="BM7" s="626"/>
      <c r="BN7" s="627"/>
      <c r="BO7" s="685">
        <v>38</v>
      </c>
      <c r="BP7" s="685"/>
      <c r="BQ7" s="685"/>
      <c r="BR7" s="685"/>
      <c r="BS7" s="686" t="s">
        <v>127</v>
      </c>
      <c r="BT7" s="686"/>
      <c r="BU7" s="686"/>
      <c r="BV7" s="686"/>
      <c r="BW7" s="686"/>
      <c r="BX7" s="686"/>
      <c r="BY7" s="686"/>
      <c r="BZ7" s="686"/>
      <c r="CA7" s="686"/>
      <c r="CB7" s="727"/>
      <c r="CD7" s="667" t="s">
        <v>235</v>
      </c>
      <c r="CE7" s="664"/>
      <c r="CF7" s="664"/>
      <c r="CG7" s="664"/>
      <c r="CH7" s="664"/>
      <c r="CI7" s="664"/>
      <c r="CJ7" s="664"/>
      <c r="CK7" s="664"/>
      <c r="CL7" s="664"/>
      <c r="CM7" s="664"/>
      <c r="CN7" s="664"/>
      <c r="CO7" s="664"/>
      <c r="CP7" s="664"/>
      <c r="CQ7" s="665"/>
      <c r="CR7" s="623">
        <v>3454994</v>
      </c>
      <c r="CS7" s="626"/>
      <c r="CT7" s="626"/>
      <c r="CU7" s="626"/>
      <c r="CV7" s="626"/>
      <c r="CW7" s="626"/>
      <c r="CX7" s="626"/>
      <c r="CY7" s="627"/>
      <c r="CZ7" s="685">
        <v>11.2</v>
      </c>
      <c r="DA7" s="685"/>
      <c r="DB7" s="685"/>
      <c r="DC7" s="685"/>
      <c r="DD7" s="631">
        <v>92219</v>
      </c>
      <c r="DE7" s="626"/>
      <c r="DF7" s="626"/>
      <c r="DG7" s="626"/>
      <c r="DH7" s="626"/>
      <c r="DI7" s="626"/>
      <c r="DJ7" s="626"/>
      <c r="DK7" s="626"/>
      <c r="DL7" s="626"/>
      <c r="DM7" s="626"/>
      <c r="DN7" s="626"/>
      <c r="DO7" s="626"/>
      <c r="DP7" s="627"/>
      <c r="DQ7" s="631">
        <v>2683292</v>
      </c>
      <c r="DR7" s="626"/>
      <c r="DS7" s="626"/>
      <c r="DT7" s="626"/>
      <c r="DU7" s="626"/>
      <c r="DV7" s="626"/>
      <c r="DW7" s="626"/>
      <c r="DX7" s="626"/>
      <c r="DY7" s="626"/>
      <c r="DZ7" s="626"/>
      <c r="EA7" s="626"/>
      <c r="EB7" s="626"/>
      <c r="EC7" s="666"/>
    </row>
    <row r="8" spans="2:143" ht="11.25" customHeight="1" x14ac:dyDescent="0.15">
      <c r="B8" s="620" t="s">
        <v>236</v>
      </c>
      <c r="C8" s="621"/>
      <c r="D8" s="621"/>
      <c r="E8" s="621"/>
      <c r="F8" s="621"/>
      <c r="G8" s="621"/>
      <c r="H8" s="621"/>
      <c r="I8" s="621"/>
      <c r="J8" s="621"/>
      <c r="K8" s="621"/>
      <c r="L8" s="621"/>
      <c r="M8" s="621"/>
      <c r="N8" s="621"/>
      <c r="O8" s="621"/>
      <c r="P8" s="621"/>
      <c r="Q8" s="622"/>
      <c r="R8" s="623">
        <v>7231</v>
      </c>
      <c r="S8" s="626"/>
      <c r="T8" s="626"/>
      <c r="U8" s="626"/>
      <c r="V8" s="626"/>
      <c r="W8" s="626"/>
      <c r="X8" s="626"/>
      <c r="Y8" s="627"/>
      <c r="Z8" s="685">
        <v>0</v>
      </c>
      <c r="AA8" s="685"/>
      <c r="AB8" s="685"/>
      <c r="AC8" s="685"/>
      <c r="AD8" s="686">
        <v>7231</v>
      </c>
      <c r="AE8" s="686"/>
      <c r="AF8" s="686"/>
      <c r="AG8" s="686"/>
      <c r="AH8" s="686"/>
      <c r="AI8" s="686"/>
      <c r="AJ8" s="686"/>
      <c r="AK8" s="686"/>
      <c r="AL8" s="628">
        <v>0</v>
      </c>
      <c r="AM8" s="629"/>
      <c r="AN8" s="629"/>
      <c r="AO8" s="687"/>
      <c r="AP8" s="620" t="s">
        <v>237</v>
      </c>
      <c r="AQ8" s="621"/>
      <c r="AR8" s="621"/>
      <c r="AS8" s="621"/>
      <c r="AT8" s="621"/>
      <c r="AU8" s="621"/>
      <c r="AV8" s="621"/>
      <c r="AW8" s="621"/>
      <c r="AX8" s="621"/>
      <c r="AY8" s="621"/>
      <c r="AZ8" s="621"/>
      <c r="BA8" s="621"/>
      <c r="BB8" s="621"/>
      <c r="BC8" s="621"/>
      <c r="BD8" s="621"/>
      <c r="BE8" s="621"/>
      <c r="BF8" s="622"/>
      <c r="BG8" s="623">
        <v>69773</v>
      </c>
      <c r="BH8" s="626"/>
      <c r="BI8" s="626"/>
      <c r="BJ8" s="626"/>
      <c r="BK8" s="626"/>
      <c r="BL8" s="626"/>
      <c r="BM8" s="626"/>
      <c r="BN8" s="627"/>
      <c r="BO8" s="685">
        <v>1.9</v>
      </c>
      <c r="BP8" s="685"/>
      <c r="BQ8" s="685"/>
      <c r="BR8" s="685"/>
      <c r="BS8" s="631" t="s">
        <v>226</v>
      </c>
      <c r="BT8" s="626"/>
      <c r="BU8" s="626"/>
      <c r="BV8" s="626"/>
      <c r="BW8" s="626"/>
      <c r="BX8" s="626"/>
      <c r="BY8" s="626"/>
      <c r="BZ8" s="626"/>
      <c r="CA8" s="626"/>
      <c r="CB8" s="666"/>
      <c r="CD8" s="667" t="s">
        <v>238</v>
      </c>
      <c r="CE8" s="664"/>
      <c r="CF8" s="664"/>
      <c r="CG8" s="664"/>
      <c r="CH8" s="664"/>
      <c r="CI8" s="664"/>
      <c r="CJ8" s="664"/>
      <c r="CK8" s="664"/>
      <c r="CL8" s="664"/>
      <c r="CM8" s="664"/>
      <c r="CN8" s="664"/>
      <c r="CO8" s="664"/>
      <c r="CP8" s="664"/>
      <c r="CQ8" s="665"/>
      <c r="CR8" s="623">
        <v>9740331</v>
      </c>
      <c r="CS8" s="626"/>
      <c r="CT8" s="626"/>
      <c r="CU8" s="626"/>
      <c r="CV8" s="626"/>
      <c r="CW8" s="626"/>
      <c r="CX8" s="626"/>
      <c r="CY8" s="627"/>
      <c r="CZ8" s="685">
        <v>31.6</v>
      </c>
      <c r="DA8" s="685"/>
      <c r="DB8" s="685"/>
      <c r="DC8" s="685"/>
      <c r="DD8" s="631">
        <v>179334</v>
      </c>
      <c r="DE8" s="626"/>
      <c r="DF8" s="626"/>
      <c r="DG8" s="626"/>
      <c r="DH8" s="626"/>
      <c r="DI8" s="626"/>
      <c r="DJ8" s="626"/>
      <c r="DK8" s="626"/>
      <c r="DL8" s="626"/>
      <c r="DM8" s="626"/>
      <c r="DN8" s="626"/>
      <c r="DO8" s="626"/>
      <c r="DP8" s="627"/>
      <c r="DQ8" s="631">
        <v>4924617</v>
      </c>
      <c r="DR8" s="626"/>
      <c r="DS8" s="626"/>
      <c r="DT8" s="626"/>
      <c r="DU8" s="626"/>
      <c r="DV8" s="626"/>
      <c r="DW8" s="626"/>
      <c r="DX8" s="626"/>
      <c r="DY8" s="626"/>
      <c r="DZ8" s="626"/>
      <c r="EA8" s="626"/>
      <c r="EB8" s="626"/>
      <c r="EC8" s="666"/>
    </row>
    <row r="9" spans="2:143" ht="11.25" customHeight="1" x14ac:dyDescent="0.15">
      <c r="B9" s="620" t="s">
        <v>239</v>
      </c>
      <c r="C9" s="621"/>
      <c r="D9" s="621"/>
      <c r="E9" s="621"/>
      <c r="F9" s="621"/>
      <c r="G9" s="621"/>
      <c r="H9" s="621"/>
      <c r="I9" s="621"/>
      <c r="J9" s="621"/>
      <c r="K9" s="621"/>
      <c r="L9" s="621"/>
      <c r="M9" s="621"/>
      <c r="N9" s="621"/>
      <c r="O9" s="621"/>
      <c r="P9" s="621"/>
      <c r="Q9" s="622"/>
      <c r="R9" s="623">
        <v>7387</v>
      </c>
      <c r="S9" s="626"/>
      <c r="T9" s="626"/>
      <c r="U9" s="626"/>
      <c r="V9" s="626"/>
      <c r="W9" s="626"/>
      <c r="X9" s="626"/>
      <c r="Y9" s="627"/>
      <c r="Z9" s="685">
        <v>0</v>
      </c>
      <c r="AA9" s="685"/>
      <c r="AB9" s="685"/>
      <c r="AC9" s="685"/>
      <c r="AD9" s="686">
        <v>7387</v>
      </c>
      <c r="AE9" s="686"/>
      <c r="AF9" s="686"/>
      <c r="AG9" s="686"/>
      <c r="AH9" s="686"/>
      <c r="AI9" s="686"/>
      <c r="AJ9" s="686"/>
      <c r="AK9" s="686"/>
      <c r="AL9" s="628">
        <v>0</v>
      </c>
      <c r="AM9" s="629"/>
      <c r="AN9" s="629"/>
      <c r="AO9" s="687"/>
      <c r="AP9" s="620" t="s">
        <v>240</v>
      </c>
      <c r="AQ9" s="621"/>
      <c r="AR9" s="621"/>
      <c r="AS9" s="621"/>
      <c r="AT9" s="621"/>
      <c r="AU9" s="621"/>
      <c r="AV9" s="621"/>
      <c r="AW9" s="621"/>
      <c r="AX9" s="621"/>
      <c r="AY9" s="621"/>
      <c r="AZ9" s="621"/>
      <c r="BA9" s="621"/>
      <c r="BB9" s="621"/>
      <c r="BC9" s="621"/>
      <c r="BD9" s="621"/>
      <c r="BE9" s="621"/>
      <c r="BF9" s="622"/>
      <c r="BG9" s="623">
        <v>1186033</v>
      </c>
      <c r="BH9" s="626"/>
      <c r="BI9" s="626"/>
      <c r="BJ9" s="626"/>
      <c r="BK9" s="626"/>
      <c r="BL9" s="626"/>
      <c r="BM9" s="626"/>
      <c r="BN9" s="627"/>
      <c r="BO9" s="685">
        <v>32.700000000000003</v>
      </c>
      <c r="BP9" s="685"/>
      <c r="BQ9" s="685"/>
      <c r="BR9" s="685"/>
      <c r="BS9" s="631" t="s">
        <v>226</v>
      </c>
      <c r="BT9" s="626"/>
      <c r="BU9" s="626"/>
      <c r="BV9" s="626"/>
      <c r="BW9" s="626"/>
      <c r="BX9" s="626"/>
      <c r="BY9" s="626"/>
      <c r="BZ9" s="626"/>
      <c r="CA9" s="626"/>
      <c r="CB9" s="666"/>
      <c r="CD9" s="667" t="s">
        <v>241</v>
      </c>
      <c r="CE9" s="664"/>
      <c r="CF9" s="664"/>
      <c r="CG9" s="664"/>
      <c r="CH9" s="664"/>
      <c r="CI9" s="664"/>
      <c r="CJ9" s="664"/>
      <c r="CK9" s="664"/>
      <c r="CL9" s="664"/>
      <c r="CM9" s="664"/>
      <c r="CN9" s="664"/>
      <c r="CO9" s="664"/>
      <c r="CP9" s="664"/>
      <c r="CQ9" s="665"/>
      <c r="CR9" s="623">
        <v>2714675</v>
      </c>
      <c r="CS9" s="626"/>
      <c r="CT9" s="626"/>
      <c r="CU9" s="626"/>
      <c r="CV9" s="626"/>
      <c r="CW9" s="626"/>
      <c r="CX9" s="626"/>
      <c r="CY9" s="627"/>
      <c r="CZ9" s="685">
        <v>8.8000000000000007</v>
      </c>
      <c r="DA9" s="685"/>
      <c r="DB9" s="685"/>
      <c r="DC9" s="685"/>
      <c r="DD9" s="631">
        <v>397738</v>
      </c>
      <c r="DE9" s="626"/>
      <c r="DF9" s="626"/>
      <c r="DG9" s="626"/>
      <c r="DH9" s="626"/>
      <c r="DI9" s="626"/>
      <c r="DJ9" s="626"/>
      <c r="DK9" s="626"/>
      <c r="DL9" s="626"/>
      <c r="DM9" s="626"/>
      <c r="DN9" s="626"/>
      <c r="DO9" s="626"/>
      <c r="DP9" s="627"/>
      <c r="DQ9" s="631">
        <v>2314144</v>
      </c>
      <c r="DR9" s="626"/>
      <c r="DS9" s="626"/>
      <c r="DT9" s="626"/>
      <c r="DU9" s="626"/>
      <c r="DV9" s="626"/>
      <c r="DW9" s="626"/>
      <c r="DX9" s="626"/>
      <c r="DY9" s="626"/>
      <c r="DZ9" s="626"/>
      <c r="EA9" s="626"/>
      <c r="EB9" s="626"/>
      <c r="EC9" s="666"/>
    </row>
    <row r="10" spans="2:143" ht="11.25" customHeight="1" x14ac:dyDescent="0.15">
      <c r="B10" s="620" t="s">
        <v>242</v>
      </c>
      <c r="C10" s="621"/>
      <c r="D10" s="621"/>
      <c r="E10" s="621"/>
      <c r="F10" s="621"/>
      <c r="G10" s="621"/>
      <c r="H10" s="621"/>
      <c r="I10" s="621"/>
      <c r="J10" s="621"/>
      <c r="K10" s="621"/>
      <c r="L10" s="621"/>
      <c r="M10" s="621"/>
      <c r="N10" s="621"/>
      <c r="O10" s="621"/>
      <c r="P10" s="621"/>
      <c r="Q10" s="622"/>
      <c r="R10" s="623" t="s">
        <v>226</v>
      </c>
      <c r="S10" s="626"/>
      <c r="T10" s="626"/>
      <c r="U10" s="626"/>
      <c r="V10" s="626"/>
      <c r="W10" s="626"/>
      <c r="X10" s="626"/>
      <c r="Y10" s="627"/>
      <c r="Z10" s="685" t="s">
        <v>226</v>
      </c>
      <c r="AA10" s="685"/>
      <c r="AB10" s="685"/>
      <c r="AC10" s="685"/>
      <c r="AD10" s="686" t="s">
        <v>127</v>
      </c>
      <c r="AE10" s="686"/>
      <c r="AF10" s="686"/>
      <c r="AG10" s="686"/>
      <c r="AH10" s="686"/>
      <c r="AI10" s="686"/>
      <c r="AJ10" s="686"/>
      <c r="AK10" s="686"/>
      <c r="AL10" s="628" t="s">
        <v>127</v>
      </c>
      <c r="AM10" s="629"/>
      <c r="AN10" s="629"/>
      <c r="AO10" s="687"/>
      <c r="AP10" s="620" t="s">
        <v>243</v>
      </c>
      <c r="AQ10" s="621"/>
      <c r="AR10" s="621"/>
      <c r="AS10" s="621"/>
      <c r="AT10" s="621"/>
      <c r="AU10" s="621"/>
      <c r="AV10" s="621"/>
      <c r="AW10" s="621"/>
      <c r="AX10" s="621"/>
      <c r="AY10" s="621"/>
      <c r="AZ10" s="621"/>
      <c r="BA10" s="621"/>
      <c r="BB10" s="621"/>
      <c r="BC10" s="621"/>
      <c r="BD10" s="621"/>
      <c r="BE10" s="621"/>
      <c r="BF10" s="622"/>
      <c r="BG10" s="623">
        <v>64527</v>
      </c>
      <c r="BH10" s="626"/>
      <c r="BI10" s="626"/>
      <c r="BJ10" s="626"/>
      <c r="BK10" s="626"/>
      <c r="BL10" s="626"/>
      <c r="BM10" s="626"/>
      <c r="BN10" s="627"/>
      <c r="BO10" s="685">
        <v>1.8</v>
      </c>
      <c r="BP10" s="685"/>
      <c r="BQ10" s="685"/>
      <c r="BR10" s="685"/>
      <c r="BS10" s="631" t="s">
        <v>127</v>
      </c>
      <c r="BT10" s="626"/>
      <c r="BU10" s="626"/>
      <c r="BV10" s="626"/>
      <c r="BW10" s="626"/>
      <c r="BX10" s="626"/>
      <c r="BY10" s="626"/>
      <c r="BZ10" s="626"/>
      <c r="CA10" s="626"/>
      <c r="CB10" s="666"/>
      <c r="CD10" s="667" t="s">
        <v>244</v>
      </c>
      <c r="CE10" s="664"/>
      <c r="CF10" s="664"/>
      <c r="CG10" s="664"/>
      <c r="CH10" s="664"/>
      <c r="CI10" s="664"/>
      <c r="CJ10" s="664"/>
      <c r="CK10" s="664"/>
      <c r="CL10" s="664"/>
      <c r="CM10" s="664"/>
      <c r="CN10" s="664"/>
      <c r="CO10" s="664"/>
      <c r="CP10" s="664"/>
      <c r="CQ10" s="665"/>
      <c r="CR10" s="623">
        <v>16055</v>
      </c>
      <c r="CS10" s="626"/>
      <c r="CT10" s="626"/>
      <c r="CU10" s="626"/>
      <c r="CV10" s="626"/>
      <c r="CW10" s="626"/>
      <c r="CX10" s="626"/>
      <c r="CY10" s="627"/>
      <c r="CZ10" s="685">
        <v>0.1</v>
      </c>
      <c r="DA10" s="685"/>
      <c r="DB10" s="685"/>
      <c r="DC10" s="685"/>
      <c r="DD10" s="631" t="s">
        <v>226</v>
      </c>
      <c r="DE10" s="626"/>
      <c r="DF10" s="626"/>
      <c r="DG10" s="626"/>
      <c r="DH10" s="626"/>
      <c r="DI10" s="626"/>
      <c r="DJ10" s="626"/>
      <c r="DK10" s="626"/>
      <c r="DL10" s="626"/>
      <c r="DM10" s="626"/>
      <c r="DN10" s="626"/>
      <c r="DO10" s="626"/>
      <c r="DP10" s="627"/>
      <c r="DQ10" s="631">
        <v>328</v>
      </c>
      <c r="DR10" s="626"/>
      <c r="DS10" s="626"/>
      <c r="DT10" s="626"/>
      <c r="DU10" s="626"/>
      <c r="DV10" s="626"/>
      <c r="DW10" s="626"/>
      <c r="DX10" s="626"/>
      <c r="DY10" s="626"/>
      <c r="DZ10" s="626"/>
      <c r="EA10" s="626"/>
      <c r="EB10" s="626"/>
      <c r="EC10" s="666"/>
    </row>
    <row r="11" spans="2:143" ht="11.25" customHeight="1" x14ac:dyDescent="0.15">
      <c r="B11" s="620" t="s">
        <v>245</v>
      </c>
      <c r="C11" s="621"/>
      <c r="D11" s="621"/>
      <c r="E11" s="621"/>
      <c r="F11" s="621"/>
      <c r="G11" s="621"/>
      <c r="H11" s="621"/>
      <c r="I11" s="621"/>
      <c r="J11" s="621"/>
      <c r="K11" s="621"/>
      <c r="L11" s="621"/>
      <c r="M11" s="621"/>
      <c r="N11" s="621"/>
      <c r="O11" s="621"/>
      <c r="P11" s="621"/>
      <c r="Q11" s="622"/>
      <c r="R11" s="623" t="s">
        <v>226</v>
      </c>
      <c r="S11" s="626"/>
      <c r="T11" s="626"/>
      <c r="U11" s="626"/>
      <c r="V11" s="626"/>
      <c r="W11" s="626"/>
      <c r="X11" s="626"/>
      <c r="Y11" s="627"/>
      <c r="Z11" s="685" t="s">
        <v>127</v>
      </c>
      <c r="AA11" s="685"/>
      <c r="AB11" s="685"/>
      <c r="AC11" s="685"/>
      <c r="AD11" s="686" t="s">
        <v>127</v>
      </c>
      <c r="AE11" s="686"/>
      <c r="AF11" s="686"/>
      <c r="AG11" s="686"/>
      <c r="AH11" s="686"/>
      <c r="AI11" s="686"/>
      <c r="AJ11" s="686"/>
      <c r="AK11" s="686"/>
      <c r="AL11" s="628" t="s">
        <v>127</v>
      </c>
      <c r="AM11" s="629"/>
      <c r="AN11" s="629"/>
      <c r="AO11" s="687"/>
      <c r="AP11" s="620" t="s">
        <v>246</v>
      </c>
      <c r="AQ11" s="621"/>
      <c r="AR11" s="621"/>
      <c r="AS11" s="621"/>
      <c r="AT11" s="621"/>
      <c r="AU11" s="621"/>
      <c r="AV11" s="621"/>
      <c r="AW11" s="621"/>
      <c r="AX11" s="621"/>
      <c r="AY11" s="621"/>
      <c r="AZ11" s="621"/>
      <c r="BA11" s="621"/>
      <c r="BB11" s="621"/>
      <c r="BC11" s="621"/>
      <c r="BD11" s="621"/>
      <c r="BE11" s="621"/>
      <c r="BF11" s="622"/>
      <c r="BG11" s="623">
        <v>57950</v>
      </c>
      <c r="BH11" s="626"/>
      <c r="BI11" s="626"/>
      <c r="BJ11" s="626"/>
      <c r="BK11" s="626"/>
      <c r="BL11" s="626"/>
      <c r="BM11" s="626"/>
      <c r="BN11" s="627"/>
      <c r="BO11" s="685">
        <v>1.6</v>
      </c>
      <c r="BP11" s="685"/>
      <c r="BQ11" s="685"/>
      <c r="BR11" s="685"/>
      <c r="BS11" s="631" t="s">
        <v>127</v>
      </c>
      <c r="BT11" s="626"/>
      <c r="BU11" s="626"/>
      <c r="BV11" s="626"/>
      <c r="BW11" s="626"/>
      <c r="BX11" s="626"/>
      <c r="BY11" s="626"/>
      <c r="BZ11" s="626"/>
      <c r="CA11" s="626"/>
      <c r="CB11" s="666"/>
      <c r="CD11" s="667" t="s">
        <v>247</v>
      </c>
      <c r="CE11" s="664"/>
      <c r="CF11" s="664"/>
      <c r="CG11" s="664"/>
      <c r="CH11" s="664"/>
      <c r="CI11" s="664"/>
      <c r="CJ11" s="664"/>
      <c r="CK11" s="664"/>
      <c r="CL11" s="664"/>
      <c r="CM11" s="664"/>
      <c r="CN11" s="664"/>
      <c r="CO11" s="664"/>
      <c r="CP11" s="664"/>
      <c r="CQ11" s="665"/>
      <c r="CR11" s="623">
        <v>1601135</v>
      </c>
      <c r="CS11" s="626"/>
      <c r="CT11" s="626"/>
      <c r="CU11" s="626"/>
      <c r="CV11" s="626"/>
      <c r="CW11" s="626"/>
      <c r="CX11" s="626"/>
      <c r="CY11" s="627"/>
      <c r="CZ11" s="685">
        <v>5.2</v>
      </c>
      <c r="DA11" s="685"/>
      <c r="DB11" s="685"/>
      <c r="DC11" s="685"/>
      <c r="DD11" s="631">
        <v>712096</v>
      </c>
      <c r="DE11" s="626"/>
      <c r="DF11" s="626"/>
      <c r="DG11" s="626"/>
      <c r="DH11" s="626"/>
      <c r="DI11" s="626"/>
      <c r="DJ11" s="626"/>
      <c r="DK11" s="626"/>
      <c r="DL11" s="626"/>
      <c r="DM11" s="626"/>
      <c r="DN11" s="626"/>
      <c r="DO11" s="626"/>
      <c r="DP11" s="627"/>
      <c r="DQ11" s="631">
        <v>739902</v>
      </c>
      <c r="DR11" s="626"/>
      <c r="DS11" s="626"/>
      <c r="DT11" s="626"/>
      <c r="DU11" s="626"/>
      <c r="DV11" s="626"/>
      <c r="DW11" s="626"/>
      <c r="DX11" s="626"/>
      <c r="DY11" s="626"/>
      <c r="DZ11" s="626"/>
      <c r="EA11" s="626"/>
      <c r="EB11" s="626"/>
      <c r="EC11" s="666"/>
    </row>
    <row r="12" spans="2:143" ht="11.25" customHeight="1" x14ac:dyDescent="0.15">
      <c r="B12" s="620" t="s">
        <v>248</v>
      </c>
      <c r="C12" s="621"/>
      <c r="D12" s="621"/>
      <c r="E12" s="621"/>
      <c r="F12" s="621"/>
      <c r="G12" s="621"/>
      <c r="H12" s="621"/>
      <c r="I12" s="621"/>
      <c r="J12" s="621"/>
      <c r="K12" s="621"/>
      <c r="L12" s="621"/>
      <c r="M12" s="621"/>
      <c r="N12" s="621"/>
      <c r="O12" s="621"/>
      <c r="P12" s="621"/>
      <c r="Q12" s="622"/>
      <c r="R12" s="623">
        <v>805361</v>
      </c>
      <c r="S12" s="626"/>
      <c r="T12" s="626"/>
      <c r="U12" s="626"/>
      <c r="V12" s="626"/>
      <c r="W12" s="626"/>
      <c r="X12" s="626"/>
      <c r="Y12" s="627"/>
      <c r="Z12" s="685">
        <v>2.5</v>
      </c>
      <c r="AA12" s="685"/>
      <c r="AB12" s="685"/>
      <c r="AC12" s="685"/>
      <c r="AD12" s="686">
        <v>805361</v>
      </c>
      <c r="AE12" s="686"/>
      <c r="AF12" s="686"/>
      <c r="AG12" s="686"/>
      <c r="AH12" s="686"/>
      <c r="AI12" s="686"/>
      <c r="AJ12" s="686"/>
      <c r="AK12" s="686"/>
      <c r="AL12" s="628">
        <v>4.7</v>
      </c>
      <c r="AM12" s="629"/>
      <c r="AN12" s="629"/>
      <c r="AO12" s="687"/>
      <c r="AP12" s="620" t="s">
        <v>249</v>
      </c>
      <c r="AQ12" s="621"/>
      <c r="AR12" s="621"/>
      <c r="AS12" s="621"/>
      <c r="AT12" s="621"/>
      <c r="AU12" s="621"/>
      <c r="AV12" s="621"/>
      <c r="AW12" s="621"/>
      <c r="AX12" s="621"/>
      <c r="AY12" s="621"/>
      <c r="AZ12" s="621"/>
      <c r="BA12" s="621"/>
      <c r="BB12" s="621"/>
      <c r="BC12" s="621"/>
      <c r="BD12" s="621"/>
      <c r="BE12" s="621"/>
      <c r="BF12" s="622"/>
      <c r="BG12" s="623">
        <v>1773076</v>
      </c>
      <c r="BH12" s="626"/>
      <c r="BI12" s="626"/>
      <c r="BJ12" s="626"/>
      <c r="BK12" s="626"/>
      <c r="BL12" s="626"/>
      <c r="BM12" s="626"/>
      <c r="BN12" s="627"/>
      <c r="BO12" s="685">
        <v>48.9</v>
      </c>
      <c r="BP12" s="685"/>
      <c r="BQ12" s="685"/>
      <c r="BR12" s="685"/>
      <c r="BS12" s="631" t="s">
        <v>226</v>
      </c>
      <c r="BT12" s="626"/>
      <c r="BU12" s="626"/>
      <c r="BV12" s="626"/>
      <c r="BW12" s="626"/>
      <c r="BX12" s="626"/>
      <c r="BY12" s="626"/>
      <c r="BZ12" s="626"/>
      <c r="CA12" s="626"/>
      <c r="CB12" s="666"/>
      <c r="CD12" s="667" t="s">
        <v>250</v>
      </c>
      <c r="CE12" s="664"/>
      <c r="CF12" s="664"/>
      <c r="CG12" s="664"/>
      <c r="CH12" s="664"/>
      <c r="CI12" s="664"/>
      <c r="CJ12" s="664"/>
      <c r="CK12" s="664"/>
      <c r="CL12" s="664"/>
      <c r="CM12" s="664"/>
      <c r="CN12" s="664"/>
      <c r="CO12" s="664"/>
      <c r="CP12" s="664"/>
      <c r="CQ12" s="665"/>
      <c r="CR12" s="623">
        <v>478529</v>
      </c>
      <c r="CS12" s="626"/>
      <c r="CT12" s="626"/>
      <c r="CU12" s="626"/>
      <c r="CV12" s="626"/>
      <c r="CW12" s="626"/>
      <c r="CX12" s="626"/>
      <c r="CY12" s="627"/>
      <c r="CZ12" s="685">
        <v>1.6</v>
      </c>
      <c r="DA12" s="685"/>
      <c r="DB12" s="685"/>
      <c r="DC12" s="685"/>
      <c r="DD12" s="631">
        <v>94642</v>
      </c>
      <c r="DE12" s="626"/>
      <c r="DF12" s="626"/>
      <c r="DG12" s="626"/>
      <c r="DH12" s="626"/>
      <c r="DI12" s="626"/>
      <c r="DJ12" s="626"/>
      <c r="DK12" s="626"/>
      <c r="DL12" s="626"/>
      <c r="DM12" s="626"/>
      <c r="DN12" s="626"/>
      <c r="DO12" s="626"/>
      <c r="DP12" s="627"/>
      <c r="DQ12" s="631">
        <v>342240</v>
      </c>
      <c r="DR12" s="626"/>
      <c r="DS12" s="626"/>
      <c r="DT12" s="626"/>
      <c r="DU12" s="626"/>
      <c r="DV12" s="626"/>
      <c r="DW12" s="626"/>
      <c r="DX12" s="626"/>
      <c r="DY12" s="626"/>
      <c r="DZ12" s="626"/>
      <c r="EA12" s="626"/>
      <c r="EB12" s="626"/>
      <c r="EC12" s="666"/>
    </row>
    <row r="13" spans="2:143" ht="11.25" customHeight="1" x14ac:dyDescent="0.15">
      <c r="B13" s="620" t="s">
        <v>251</v>
      </c>
      <c r="C13" s="621"/>
      <c r="D13" s="621"/>
      <c r="E13" s="621"/>
      <c r="F13" s="621"/>
      <c r="G13" s="621"/>
      <c r="H13" s="621"/>
      <c r="I13" s="621"/>
      <c r="J13" s="621"/>
      <c r="K13" s="621"/>
      <c r="L13" s="621"/>
      <c r="M13" s="621"/>
      <c r="N13" s="621"/>
      <c r="O13" s="621"/>
      <c r="P13" s="621"/>
      <c r="Q13" s="622"/>
      <c r="R13" s="623">
        <v>6361</v>
      </c>
      <c r="S13" s="626"/>
      <c r="T13" s="626"/>
      <c r="U13" s="626"/>
      <c r="V13" s="626"/>
      <c r="W13" s="626"/>
      <c r="X13" s="626"/>
      <c r="Y13" s="627"/>
      <c r="Z13" s="685">
        <v>0</v>
      </c>
      <c r="AA13" s="685"/>
      <c r="AB13" s="685"/>
      <c r="AC13" s="685"/>
      <c r="AD13" s="686">
        <v>6361</v>
      </c>
      <c r="AE13" s="686"/>
      <c r="AF13" s="686"/>
      <c r="AG13" s="686"/>
      <c r="AH13" s="686"/>
      <c r="AI13" s="686"/>
      <c r="AJ13" s="686"/>
      <c r="AK13" s="686"/>
      <c r="AL13" s="628">
        <v>0</v>
      </c>
      <c r="AM13" s="629"/>
      <c r="AN13" s="629"/>
      <c r="AO13" s="687"/>
      <c r="AP13" s="620" t="s">
        <v>252</v>
      </c>
      <c r="AQ13" s="621"/>
      <c r="AR13" s="621"/>
      <c r="AS13" s="621"/>
      <c r="AT13" s="621"/>
      <c r="AU13" s="621"/>
      <c r="AV13" s="621"/>
      <c r="AW13" s="621"/>
      <c r="AX13" s="621"/>
      <c r="AY13" s="621"/>
      <c r="AZ13" s="621"/>
      <c r="BA13" s="621"/>
      <c r="BB13" s="621"/>
      <c r="BC13" s="621"/>
      <c r="BD13" s="621"/>
      <c r="BE13" s="621"/>
      <c r="BF13" s="622"/>
      <c r="BG13" s="623">
        <v>1770667</v>
      </c>
      <c r="BH13" s="626"/>
      <c r="BI13" s="626"/>
      <c r="BJ13" s="626"/>
      <c r="BK13" s="626"/>
      <c r="BL13" s="626"/>
      <c r="BM13" s="626"/>
      <c r="BN13" s="627"/>
      <c r="BO13" s="685">
        <v>48.9</v>
      </c>
      <c r="BP13" s="685"/>
      <c r="BQ13" s="685"/>
      <c r="BR13" s="685"/>
      <c r="BS13" s="631" t="s">
        <v>127</v>
      </c>
      <c r="BT13" s="626"/>
      <c r="BU13" s="626"/>
      <c r="BV13" s="626"/>
      <c r="BW13" s="626"/>
      <c r="BX13" s="626"/>
      <c r="BY13" s="626"/>
      <c r="BZ13" s="626"/>
      <c r="CA13" s="626"/>
      <c r="CB13" s="666"/>
      <c r="CD13" s="667" t="s">
        <v>253</v>
      </c>
      <c r="CE13" s="664"/>
      <c r="CF13" s="664"/>
      <c r="CG13" s="664"/>
      <c r="CH13" s="664"/>
      <c r="CI13" s="664"/>
      <c r="CJ13" s="664"/>
      <c r="CK13" s="664"/>
      <c r="CL13" s="664"/>
      <c r="CM13" s="664"/>
      <c r="CN13" s="664"/>
      <c r="CO13" s="664"/>
      <c r="CP13" s="664"/>
      <c r="CQ13" s="665"/>
      <c r="CR13" s="623">
        <v>2631261</v>
      </c>
      <c r="CS13" s="626"/>
      <c r="CT13" s="626"/>
      <c r="CU13" s="626"/>
      <c r="CV13" s="626"/>
      <c r="CW13" s="626"/>
      <c r="CX13" s="626"/>
      <c r="CY13" s="627"/>
      <c r="CZ13" s="685">
        <v>8.5</v>
      </c>
      <c r="DA13" s="685"/>
      <c r="DB13" s="685"/>
      <c r="DC13" s="685"/>
      <c r="DD13" s="631">
        <v>1750204</v>
      </c>
      <c r="DE13" s="626"/>
      <c r="DF13" s="626"/>
      <c r="DG13" s="626"/>
      <c r="DH13" s="626"/>
      <c r="DI13" s="626"/>
      <c r="DJ13" s="626"/>
      <c r="DK13" s="626"/>
      <c r="DL13" s="626"/>
      <c r="DM13" s="626"/>
      <c r="DN13" s="626"/>
      <c r="DO13" s="626"/>
      <c r="DP13" s="627"/>
      <c r="DQ13" s="631">
        <v>1146291</v>
      </c>
      <c r="DR13" s="626"/>
      <c r="DS13" s="626"/>
      <c r="DT13" s="626"/>
      <c r="DU13" s="626"/>
      <c r="DV13" s="626"/>
      <c r="DW13" s="626"/>
      <c r="DX13" s="626"/>
      <c r="DY13" s="626"/>
      <c r="DZ13" s="626"/>
      <c r="EA13" s="626"/>
      <c r="EB13" s="626"/>
      <c r="EC13" s="666"/>
    </row>
    <row r="14" spans="2:143" ht="11.25" customHeight="1" x14ac:dyDescent="0.15">
      <c r="B14" s="620" t="s">
        <v>254</v>
      </c>
      <c r="C14" s="621"/>
      <c r="D14" s="621"/>
      <c r="E14" s="621"/>
      <c r="F14" s="621"/>
      <c r="G14" s="621"/>
      <c r="H14" s="621"/>
      <c r="I14" s="621"/>
      <c r="J14" s="621"/>
      <c r="K14" s="621"/>
      <c r="L14" s="621"/>
      <c r="M14" s="621"/>
      <c r="N14" s="621"/>
      <c r="O14" s="621"/>
      <c r="P14" s="621"/>
      <c r="Q14" s="622"/>
      <c r="R14" s="623" t="s">
        <v>127</v>
      </c>
      <c r="S14" s="626"/>
      <c r="T14" s="626"/>
      <c r="U14" s="626"/>
      <c r="V14" s="626"/>
      <c r="W14" s="626"/>
      <c r="X14" s="626"/>
      <c r="Y14" s="627"/>
      <c r="Z14" s="685" t="s">
        <v>127</v>
      </c>
      <c r="AA14" s="685"/>
      <c r="AB14" s="685"/>
      <c r="AC14" s="685"/>
      <c r="AD14" s="686" t="s">
        <v>127</v>
      </c>
      <c r="AE14" s="686"/>
      <c r="AF14" s="686"/>
      <c r="AG14" s="686"/>
      <c r="AH14" s="686"/>
      <c r="AI14" s="686"/>
      <c r="AJ14" s="686"/>
      <c r="AK14" s="686"/>
      <c r="AL14" s="628" t="s">
        <v>127</v>
      </c>
      <c r="AM14" s="629"/>
      <c r="AN14" s="629"/>
      <c r="AO14" s="687"/>
      <c r="AP14" s="620" t="s">
        <v>255</v>
      </c>
      <c r="AQ14" s="621"/>
      <c r="AR14" s="621"/>
      <c r="AS14" s="621"/>
      <c r="AT14" s="621"/>
      <c r="AU14" s="621"/>
      <c r="AV14" s="621"/>
      <c r="AW14" s="621"/>
      <c r="AX14" s="621"/>
      <c r="AY14" s="621"/>
      <c r="AZ14" s="621"/>
      <c r="BA14" s="621"/>
      <c r="BB14" s="621"/>
      <c r="BC14" s="621"/>
      <c r="BD14" s="621"/>
      <c r="BE14" s="621"/>
      <c r="BF14" s="622"/>
      <c r="BG14" s="623">
        <v>186403</v>
      </c>
      <c r="BH14" s="626"/>
      <c r="BI14" s="626"/>
      <c r="BJ14" s="626"/>
      <c r="BK14" s="626"/>
      <c r="BL14" s="626"/>
      <c r="BM14" s="626"/>
      <c r="BN14" s="627"/>
      <c r="BO14" s="685">
        <v>5.0999999999999996</v>
      </c>
      <c r="BP14" s="685"/>
      <c r="BQ14" s="685"/>
      <c r="BR14" s="685"/>
      <c r="BS14" s="631" t="s">
        <v>226</v>
      </c>
      <c r="BT14" s="626"/>
      <c r="BU14" s="626"/>
      <c r="BV14" s="626"/>
      <c r="BW14" s="626"/>
      <c r="BX14" s="626"/>
      <c r="BY14" s="626"/>
      <c r="BZ14" s="626"/>
      <c r="CA14" s="626"/>
      <c r="CB14" s="666"/>
      <c r="CD14" s="667" t="s">
        <v>256</v>
      </c>
      <c r="CE14" s="664"/>
      <c r="CF14" s="664"/>
      <c r="CG14" s="664"/>
      <c r="CH14" s="664"/>
      <c r="CI14" s="664"/>
      <c r="CJ14" s="664"/>
      <c r="CK14" s="664"/>
      <c r="CL14" s="664"/>
      <c r="CM14" s="664"/>
      <c r="CN14" s="664"/>
      <c r="CO14" s="664"/>
      <c r="CP14" s="664"/>
      <c r="CQ14" s="665"/>
      <c r="CR14" s="623">
        <v>1021518</v>
      </c>
      <c r="CS14" s="626"/>
      <c r="CT14" s="626"/>
      <c r="CU14" s="626"/>
      <c r="CV14" s="626"/>
      <c r="CW14" s="626"/>
      <c r="CX14" s="626"/>
      <c r="CY14" s="627"/>
      <c r="CZ14" s="685">
        <v>3.3</v>
      </c>
      <c r="DA14" s="685"/>
      <c r="DB14" s="685"/>
      <c r="DC14" s="685"/>
      <c r="DD14" s="631">
        <v>87709</v>
      </c>
      <c r="DE14" s="626"/>
      <c r="DF14" s="626"/>
      <c r="DG14" s="626"/>
      <c r="DH14" s="626"/>
      <c r="DI14" s="626"/>
      <c r="DJ14" s="626"/>
      <c r="DK14" s="626"/>
      <c r="DL14" s="626"/>
      <c r="DM14" s="626"/>
      <c r="DN14" s="626"/>
      <c r="DO14" s="626"/>
      <c r="DP14" s="627"/>
      <c r="DQ14" s="631">
        <v>951434</v>
      </c>
      <c r="DR14" s="626"/>
      <c r="DS14" s="626"/>
      <c r="DT14" s="626"/>
      <c r="DU14" s="626"/>
      <c r="DV14" s="626"/>
      <c r="DW14" s="626"/>
      <c r="DX14" s="626"/>
      <c r="DY14" s="626"/>
      <c r="DZ14" s="626"/>
      <c r="EA14" s="626"/>
      <c r="EB14" s="626"/>
      <c r="EC14" s="666"/>
    </row>
    <row r="15" spans="2:143" ht="11.25" customHeight="1" x14ac:dyDescent="0.15">
      <c r="B15" s="620" t="s">
        <v>257</v>
      </c>
      <c r="C15" s="621"/>
      <c r="D15" s="621"/>
      <c r="E15" s="621"/>
      <c r="F15" s="621"/>
      <c r="G15" s="621"/>
      <c r="H15" s="621"/>
      <c r="I15" s="621"/>
      <c r="J15" s="621"/>
      <c r="K15" s="621"/>
      <c r="L15" s="621"/>
      <c r="M15" s="621"/>
      <c r="N15" s="621"/>
      <c r="O15" s="621"/>
      <c r="P15" s="621"/>
      <c r="Q15" s="622"/>
      <c r="R15" s="623">
        <v>50495</v>
      </c>
      <c r="S15" s="626"/>
      <c r="T15" s="626"/>
      <c r="U15" s="626"/>
      <c r="V15" s="626"/>
      <c r="W15" s="626"/>
      <c r="X15" s="626"/>
      <c r="Y15" s="627"/>
      <c r="Z15" s="685">
        <v>0.2</v>
      </c>
      <c r="AA15" s="685"/>
      <c r="AB15" s="685"/>
      <c r="AC15" s="685"/>
      <c r="AD15" s="686">
        <v>50495</v>
      </c>
      <c r="AE15" s="686"/>
      <c r="AF15" s="686"/>
      <c r="AG15" s="686"/>
      <c r="AH15" s="686"/>
      <c r="AI15" s="686"/>
      <c r="AJ15" s="686"/>
      <c r="AK15" s="686"/>
      <c r="AL15" s="628">
        <v>0.3</v>
      </c>
      <c r="AM15" s="629"/>
      <c r="AN15" s="629"/>
      <c r="AO15" s="687"/>
      <c r="AP15" s="620" t="s">
        <v>258</v>
      </c>
      <c r="AQ15" s="621"/>
      <c r="AR15" s="621"/>
      <c r="AS15" s="621"/>
      <c r="AT15" s="621"/>
      <c r="AU15" s="621"/>
      <c r="AV15" s="621"/>
      <c r="AW15" s="621"/>
      <c r="AX15" s="621"/>
      <c r="AY15" s="621"/>
      <c r="AZ15" s="621"/>
      <c r="BA15" s="621"/>
      <c r="BB15" s="621"/>
      <c r="BC15" s="621"/>
      <c r="BD15" s="621"/>
      <c r="BE15" s="621"/>
      <c r="BF15" s="622"/>
      <c r="BG15" s="623">
        <v>263893</v>
      </c>
      <c r="BH15" s="626"/>
      <c r="BI15" s="626"/>
      <c r="BJ15" s="626"/>
      <c r="BK15" s="626"/>
      <c r="BL15" s="626"/>
      <c r="BM15" s="626"/>
      <c r="BN15" s="627"/>
      <c r="BO15" s="685">
        <v>7.3</v>
      </c>
      <c r="BP15" s="685"/>
      <c r="BQ15" s="685"/>
      <c r="BR15" s="685"/>
      <c r="BS15" s="631" t="s">
        <v>127</v>
      </c>
      <c r="BT15" s="626"/>
      <c r="BU15" s="626"/>
      <c r="BV15" s="626"/>
      <c r="BW15" s="626"/>
      <c r="BX15" s="626"/>
      <c r="BY15" s="626"/>
      <c r="BZ15" s="626"/>
      <c r="CA15" s="626"/>
      <c r="CB15" s="666"/>
      <c r="CD15" s="667" t="s">
        <v>259</v>
      </c>
      <c r="CE15" s="664"/>
      <c r="CF15" s="664"/>
      <c r="CG15" s="664"/>
      <c r="CH15" s="664"/>
      <c r="CI15" s="664"/>
      <c r="CJ15" s="664"/>
      <c r="CK15" s="664"/>
      <c r="CL15" s="664"/>
      <c r="CM15" s="664"/>
      <c r="CN15" s="664"/>
      <c r="CO15" s="664"/>
      <c r="CP15" s="664"/>
      <c r="CQ15" s="665"/>
      <c r="CR15" s="623">
        <v>3385352</v>
      </c>
      <c r="CS15" s="626"/>
      <c r="CT15" s="626"/>
      <c r="CU15" s="626"/>
      <c r="CV15" s="626"/>
      <c r="CW15" s="626"/>
      <c r="CX15" s="626"/>
      <c r="CY15" s="627"/>
      <c r="CZ15" s="685">
        <v>11</v>
      </c>
      <c r="DA15" s="685"/>
      <c r="DB15" s="685"/>
      <c r="DC15" s="685"/>
      <c r="DD15" s="631">
        <v>1149038</v>
      </c>
      <c r="DE15" s="626"/>
      <c r="DF15" s="626"/>
      <c r="DG15" s="626"/>
      <c r="DH15" s="626"/>
      <c r="DI15" s="626"/>
      <c r="DJ15" s="626"/>
      <c r="DK15" s="626"/>
      <c r="DL15" s="626"/>
      <c r="DM15" s="626"/>
      <c r="DN15" s="626"/>
      <c r="DO15" s="626"/>
      <c r="DP15" s="627"/>
      <c r="DQ15" s="631">
        <v>1972570</v>
      </c>
      <c r="DR15" s="626"/>
      <c r="DS15" s="626"/>
      <c r="DT15" s="626"/>
      <c r="DU15" s="626"/>
      <c r="DV15" s="626"/>
      <c r="DW15" s="626"/>
      <c r="DX15" s="626"/>
      <c r="DY15" s="626"/>
      <c r="DZ15" s="626"/>
      <c r="EA15" s="626"/>
      <c r="EB15" s="626"/>
      <c r="EC15" s="666"/>
    </row>
    <row r="16" spans="2:143" ht="11.25" customHeight="1" x14ac:dyDescent="0.15">
      <c r="B16" s="620" t="s">
        <v>260</v>
      </c>
      <c r="C16" s="621"/>
      <c r="D16" s="621"/>
      <c r="E16" s="621"/>
      <c r="F16" s="621"/>
      <c r="G16" s="621"/>
      <c r="H16" s="621"/>
      <c r="I16" s="621"/>
      <c r="J16" s="621"/>
      <c r="K16" s="621"/>
      <c r="L16" s="621"/>
      <c r="M16" s="621"/>
      <c r="N16" s="621"/>
      <c r="O16" s="621"/>
      <c r="P16" s="621"/>
      <c r="Q16" s="622"/>
      <c r="R16" s="623" t="s">
        <v>226</v>
      </c>
      <c r="S16" s="626"/>
      <c r="T16" s="626"/>
      <c r="U16" s="626"/>
      <c r="V16" s="626"/>
      <c r="W16" s="626"/>
      <c r="X16" s="626"/>
      <c r="Y16" s="627"/>
      <c r="Z16" s="685" t="s">
        <v>226</v>
      </c>
      <c r="AA16" s="685"/>
      <c r="AB16" s="685"/>
      <c r="AC16" s="685"/>
      <c r="AD16" s="686" t="s">
        <v>127</v>
      </c>
      <c r="AE16" s="686"/>
      <c r="AF16" s="686"/>
      <c r="AG16" s="686"/>
      <c r="AH16" s="686"/>
      <c r="AI16" s="686"/>
      <c r="AJ16" s="686"/>
      <c r="AK16" s="686"/>
      <c r="AL16" s="628" t="s">
        <v>226</v>
      </c>
      <c r="AM16" s="629"/>
      <c r="AN16" s="629"/>
      <c r="AO16" s="687"/>
      <c r="AP16" s="620" t="s">
        <v>261</v>
      </c>
      <c r="AQ16" s="621"/>
      <c r="AR16" s="621"/>
      <c r="AS16" s="621"/>
      <c r="AT16" s="621"/>
      <c r="AU16" s="621"/>
      <c r="AV16" s="621"/>
      <c r="AW16" s="621"/>
      <c r="AX16" s="621"/>
      <c r="AY16" s="621"/>
      <c r="AZ16" s="621"/>
      <c r="BA16" s="621"/>
      <c r="BB16" s="621"/>
      <c r="BC16" s="621"/>
      <c r="BD16" s="621"/>
      <c r="BE16" s="621"/>
      <c r="BF16" s="622"/>
      <c r="BG16" s="623" t="s">
        <v>127</v>
      </c>
      <c r="BH16" s="626"/>
      <c r="BI16" s="626"/>
      <c r="BJ16" s="626"/>
      <c r="BK16" s="626"/>
      <c r="BL16" s="626"/>
      <c r="BM16" s="626"/>
      <c r="BN16" s="627"/>
      <c r="BO16" s="685" t="s">
        <v>226</v>
      </c>
      <c r="BP16" s="685"/>
      <c r="BQ16" s="685"/>
      <c r="BR16" s="685"/>
      <c r="BS16" s="631" t="s">
        <v>226</v>
      </c>
      <c r="BT16" s="626"/>
      <c r="BU16" s="626"/>
      <c r="BV16" s="626"/>
      <c r="BW16" s="626"/>
      <c r="BX16" s="626"/>
      <c r="BY16" s="626"/>
      <c r="BZ16" s="626"/>
      <c r="CA16" s="626"/>
      <c r="CB16" s="666"/>
      <c r="CD16" s="667" t="s">
        <v>262</v>
      </c>
      <c r="CE16" s="664"/>
      <c r="CF16" s="664"/>
      <c r="CG16" s="664"/>
      <c r="CH16" s="664"/>
      <c r="CI16" s="664"/>
      <c r="CJ16" s="664"/>
      <c r="CK16" s="664"/>
      <c r="CL16" s="664"/>
      <c r="CM16" s="664"/>
      <c r="CN16" s="664"/>
      <c r="CO16" s="664"/>
      <c r="CP16" s="664"/>
      <c r="CQ16" s="665"/>
      <c r="CR16" s="623">
        <v>273696</v>
      </c>
      <c r="CS16" s="626"/>
      <c r="CT16" s="626"/>
      <c r="CU16" s="626"/>
      <c r="CV16" s="626"/>
      <c r="CW16" s="626"/>
      <c r="CX16" s="626"/>
      <c r="CY16" s="627"/>
      <c r="CZ16" s="685">
        <v>0.9</v>
      </c>
      <c r="DA16" s="685"/>
      <c r="DB16" s="685"/>
      <c r="DC16" s="685"/>
      <c r="DD16" s="631" t="s">
        <v>127</v>
      </c>
      <c r="DE16" s="626"/>
      <c r="DF16" s="626"/>
      <c r="DG16" s="626"/>
      <c r="DH16" s="626"/>
      <c r="DI16" s="626"/>
      <c r="DJ16" s="626"/>
      <c r="DK16" s="626"/>
      <c r="DL16" s="626"/>
      <c r="DM16" s="626"/>
      <c r="DN16" s="626"/>
      <c r="DO16" s="626"/>
      <c r="DP16" s="627"/>
      <c r="DQ16" s="631">
        <v>59122</v>
      </c>
      <c r="DR16" s="626"/>
      <c r="DS16" s="626"/>
      <c r="DT16" s="626"/>
      <c r="DU16" s="626"/>
      <c r="DV16" s="626"/>
      <c r="DW16" s="626"/>
      <c r="DX16" s="626"/>
      <c r="DY16" s="626"/>
      <c r="DZ16" s="626"/>
      <c r="EA16" s="626"/>
      <c r="EB16" s="626"/>
      <c r="EC16" s="666"/>
    </row>
    <row r="17" spans="2:133" ht="11.25" customHeight="1" x14ac:dyDescent="0.15">
      <c r="B17" s="620" t="s">
        <v>263</v>
      </c>
      <c r="C17" s="621"/>
      <c r="D17" s="621"/>
      <c r="E17" s="621"/>
      <c r="F17" s="621"/>
      <c r="G17" s="621"/>
      <c r="H17" s="621"/>
      <c r="I17" s="621"/>
      <c r="J17" s="621"/>
      <c r="K17" s="621"/>
      <c r="L17" s="621"/>
      <c r="M17" s="621"/>
      <c r="N17" s="621"/>
      <c r="O17" s="621"/>
      <c r="P17" s="621"/>
      <c r="Q17" s="622"/>
      <c r="R17" s="623">
        <v>7514</v>
      </c>
      <c r="S17" s="626"/>
      <c r="T17" s="626"/>
      <c r="U17" s="626"/>
      <c r="V17" s="626"/>
      <c r="W17" s="626"/>
      <c r="X17" s="626"/>
      <c r="Y17" s="627"/>
      <c r="Z17" s="685">
        <v>0</v>
      </c>
      <c r="AA17" s="685"/>
      <c r="AB17" s="685"/>
      <c r="AC17" s="685"/>
      <c r="AD17" s="686">
        <v>7514</v>
      </c>
      <c r="AE17" s="686"/>
      <c r="AF17" s="686"/>
      <c r="AG17" s="686"/>
      <c r="AH17" s="686"/>
      <c r="AI17" s="686"/>
      <c r="AJ17" s="686"/>
      <c r="AK17" s="686"/>
      <c r="AL17" s="628">
        <v>0</v>
      </c>
      <c r="AM17" s="629"/>
      <c r="AN17" s="629"/>
      <c r="AO17" s="687"/>
      <c r="AP17" s="620" t="s">
        <v>264</v>
      </c>
      <c r="AQ17" s="621"/>
      <c r="AR17" s="621"/>
      <c r="AS17" s="621"/>
      <c r="AT17" s="621"/>
      <c r="AU17" s="621"/>
      <c r="AV17" s="621"/>
      <c r="AW17" s="621"/>
      <c r="AX17" s="621"/>
      <c r="AY17" s="621"/>
      <c r="AZ17" s="621"/>
      <c r="BA17" s="621"/>
      <c r="BB17" s="621"/>
      <c r="BC17" s="621"/>
      <c r="BD17" s="621"/>
      <c r="BE17" s="621"/>
      <c r="BF17" s="622"/>
      <c r="BG17" s="623" t="s">
        <v>226</v>
      </c>
      <c r="BH17" s="626"/>
      <c r="BI17" s="626"/>
      <c r="BJ17" s="626"/>
      <c r="BK17" s="626"/>
      <c r="BL17" s="626"/>
      <c r="BM17" s="626"/>
      <c r="BN17" s="627"/>
      <c r="BO17" s="685" t="s">
        <v>127</v>
      </c>
      <c r="BP17" s="685"/>
      <c r="BQ17" s="685"/>
      <c r="BR17" s="685"/>
      <c r="BS17" s="631" t="s">
        <v>127</v>
      </c>
      <c r="BT17" s="626"/>
      <c r="BU17" s="626"/>
      <c r="BV17" s="626"/>
      <c r="BW17" s="626"/>
      <c r="BX17" s="626"/>
      <c r="BY17" s="626"/>
      <c r="BZ17" s="626"/>
      <c r="CA17" s="626"/>
      <c r="CB17" s="666"/>
      <c r="CD17" s="667" t="s">
        <v>265</v>
      </c>
      <c r="CE17" s="664"/>
      <c r="CF17" s="664"/>
      <c r="CG17" s="664"/>
      <c r="CH17" s="664"/>
      <c r="CI17" s="664"/>
      <c r="CJ17" s="664"/>
      <c r="CK17" s="664"/>
      <c r="CL17" s="664"/>
      <c r="CM17" s="664"/>
      <c r="CN17" s="664"/>
      <c r="CO17" s="664"/>
      <c r="CP17" s="664"/>
      <c r="CQ17" s="665"/>
      <c r="CR17" s="623">
        <v>5280505</v>
      </c>
      <c r="CS17" s="626"/>
      <c r="CT17" s="626"/>
      <c r="CU17" s="626"/>
      <c r="CV17" s="626"/>
      <c r="CW17" s="626"/>
      <c r="CX17" s="626"/>
      <c r="CY17" s="627"/>
      <c r="CZ17" s="685">
        <v>17.2</v>
      </c>
      <c r="DA17" s="685"/>
      <c r="DB17" s="685"/>
      <c r="DC17" s="685"/>
      <c r="DD17" s="631" t="s">
        <v>127</v>
      </c>
      <c r="DE17" s="626"/>
      <c r="DF17" s="626"/>
      <c r="DG17" s="626"/>
      <c r="DH17" s="626"/>
      <c r="DI17" s="626"/>
      <c r="DJ17" s="626"/>
      <c r="DK17" s="626"/>
      <c r="DL17" s="626"/>
      <c r="DM17" s="626"/>
      <c r="DN17" s="626"/>
      <c r="DO17" s="626"/>
      <c r="DP17" s="627"/>
      <c r="DQ17" s="631">
        <v>5270045</v>
      </c>
      <c r="DR17" s="626"/>
      <c r="DS17" s="626"/>
      <c r="DT17" s="626"/>
      <c r="DU17" s="626"/>
      <c r="DV17" s="626"/>
      <c r="DW17" s="626"/>
      <c r="DX17" s="626"/>
      <c r="DY17" s="626"/>
      <c r="DZ17" s="626"/>
      <c r="EA17" s="626"/>
      <c r="EB17" s="626"/>
      <c r="EC17" s="666"/>
    </row>
    <row r="18" spans="2:133" ht="11.25" customHeight="1" x14ac:dyDescent="0.15">
      <c r="B18" s="620" t="s">
        <v>266</v>
      </c>
      <c r="C18" s="621"/>
      <c r="D18" s="621"/>
      <c r="E18" s="621"/>
      <c r="F18" s="621"/>
      <c r="G18" s="621"/>
      <c r="H18" s="621"/>
      <c r="I18" s="621"/>
      <c r="J18" s="621"/>
      <c r="K18" s="621"/>
      <c r="L18" s="621"/>
      <c r="M18" s="621"/>
      <c r="N18" s="621"/>
      <c r="O18" s="621"/>
      <c r="P18" s="621"/>
      <c r="Q18" s="622"/>
      <c r="R18" s="623">
        <v>13239472</v>
      </c>
      <c r="S18" s="626"/>
      <c r="T18" s="626"/>
      <c r="U18" s="626"/>
      <c r="V18" s="626"/>
      <c r="W18" s="626"/>
      <c r="X18" s="626"/>
      <c r="Y18" s="627"/>
      <c r="Z18" s="685">
        <v>40.5</v>
      </c>
      <c r="AA18" s="685"/>
      <c r="AB18" s="685"/>
      <c r="AC18" s="685"/>
      <c r="AD18" s="686">
        <v>12311019</v>
      </c>
      <c r="AE18" s="686"/>
      <c r="AF18" s="686"/>
      <c r="AG18" s="686"/>
      <c r="AH18" s="686"/>
      <c r="AI18" s="686"/>
      <c r="AJ18" s="686"/>
      <c r="AK18" s="686"/>
      <c r="AL18" s="628">
        <v>72.099999999999994</v>
      </c>
      <c r="AM18" s="629"/>
      <c r="AN18" s="629"/>
      <c r="AO18" s="687"/>
      <c r="AP18" s="620" t="s">
        <v>267</v>
      </c>
      <c r="AQ18" s="621"/>
      <c r="AR18" s="621"/>
      <c r="AS18" s="621"/>
      <c r="AT18" s="621"/>
      <c r="AU18" s="621"/>
      <c r="AV18" s="621"/>
      <c r="AW18" s="621"/>
      <c r="AX18" s="621"/>
      <c r="AY18" s="621"/>
      <c r="AZ18" s="621"/>
      <c r="BA18" s="621"/>
      <c r="BB18" s="621"/>
      <c r="BC18" s="621"/>
      <c r="BD18" s="621"/>
      <c r="BE18" s="621"/>
      <c r="BF18" s="622"/>
      <c r="BG18" s="623" t="s">
        <v>127</v>
      </c>
      <c r="BH18" s="626"/>
      <c r="BI18" s="626"/>
      <c r="BJ18" s="626"/>
      <c r="BK18" s="626"/>
      <c r="BL18" s="626"/>
      <c r="BM18" s="626"/>
      <c r="BN18" s="627"/>
      <c r="BO18" s="685" t="s">
        <v>127</v>
      </c>
      <c r="BP18" s="685"/>
      <c r="BQ18" s="685"/>
      <c r="BR18" s="685"/>
      <c r="BS18" s="631" t="s">
        <v>226</v>
      </c>
      <c r="BT18" s="626"/>
      <c r="BU18" s="626"/>
      <c r="BV18" s="626"/>
      <c r="BW18" s="626"/>
      <c r="BX18" s="626"/>
      <c r="BY18" s="626"/>
      <c r="BZ18" s="626"/>
      <c r="CA18" s="626"/>
      <c r="CB18" s="666"/>
      <c r="CD18" s="667" t="s">
        <v>268</v>
      </c>
      <c r="CE18" s="664"/>
      <c r="CF18" s="664"/>
      <c r="CG18" s="664"/>
      <c r="CH18" s="664"/>
      <c r="CI18" s="664"/>
      <c r="CJ18" s="664"/>
      <c r="CK18" s="664"/>
      <c r="CL18" s="664"/>
      <c r="CM18" s="664"/>
      <c r="CN18" s="664"/>
      <c r="CO18" s="664"/>
      <c r="CP18" s="664"/>
      <c r="CQ18" s="665"/>
      <c r="CR18" s="623" t="s">
        <v>226</v>
      </c>
      <c r="CS18" s="626"/>
      <c r="CT18" s="626"/>
      <c r="CU18" s="626"/>
      <c r="CV18" s="626"/>
      <c r="CW18" s="626"/>
      <c r="CX18" s="626"/>
      <c r="CY18" s="627"/>
      <c r="CZ18" s="685" t="s">
        <v>127</v>
      </c>
      <c r="DA18" s="685"/>
      <c r="DB18" s="685"/>
      <c r="DC18" s="685"/>
      <c r="DD18" s="631" t="s">
        <v>127</v>
      </c>
      <c r="DE18" s="626"/>
      <c r="DF18" s="626"/>
      <c r="DG18" s="626"/>
      <c r="DH18" s="626"/>
      <c r="DI18" s="626"/>
      <c r="DJ18" s="626"/>
      <c r="DK18" s="626"/>
      <c r="DL18" s="626"/>
      <c r="DM18" s="626"/>
      <c r="DN18" s="626"/>
      <c r="DO18" s="626"/>
      <c r="DP18" s="627"/>
      <c r="DQ18" s="631" t="s">
        <v>127</v>
      </c>
      <c r="DR18" s="626"/>
      <c r="DS18" s="626"/>
      <c r="DT18" s="626"/>
      <c r="DU18" s="626"/>
      <c r="DV18" s="626"/>
      <c r="DW18" s="626"/>
      <c r="DX18" s="626"/>
      <c r="DY18" s="626"/>
      <c r="DZ18" s="626"/>
      <c r="EA18" s="626"/>
      <c r="EB18" s="626"/>
      <c r="EC18" s="666"/>
    </row>
    <row r="19" spans="2:133" ht="11.25" customHeight="1" x14ac:dyDescent="0.15">
      <c r="B19" s="620" t="s">
        <v>269</v>
      </c>
      <c r="C19" s="621"/>
      <c r="D19" s="621"/>
      <c r="E19" s="621"/>
      <c r="F19" s="621"/>
      <c r="G19" s="621"/>
      <c r="H19" s="621"/>
      <c r="I19" s="621"/>
      <c r="J19" s="621"/>
      <c r="K19" s="621"/>
      <c r="L19" s="621"/>
      <c r="M19" s="621"/>
      <c r="N19" s="621"/>
      <c r="O19" s="621"/>
      <c r="P19" s="621"/>
      <c r="Q19" s="622"/>
      <c r="R19" s="623">
        <v>12311019</v>
      </c>
      <c r="S19" s="626"/>
      <c r="T19" s="626"/>
      <c r="U19" s="626"/>
      <c r="V19" s="626"/>
      <c r="W19" s="626"/>
      <c r="X19" s="626"/>
      <c r="Y19" s="627"/>
      <c r="Z19" s="685">
        <v>37.700000000000003</v>
      </c>
      <c r="AA19" s="685"/>
      <c r="AB19" s="685"/>
      <c r="AC19" s="685"/>
      <c r="AD19" s="686">
        <v>12311019</v>
      </c>
      <c r="AE19" s="686"/>
      <c r="AF19" s="686"/>
      <c r="AG19" s="686"/>
      <c r="AH19" s="686"/>
      <c r="AI19" s="686"/>
      <c r="AJ19" s="686"/>
      <c r="AK19" s="686"/>
      <c r="AL19" s="628">
        <v>72.099999999999994</v>
      </c>
      <c r="AM19" s="629"/>
      <c r="AN19" s="629"/>
      <c r="AO19" s="687"/>
      <c r="AP19" s="620" t="s">
        <v>270</v>
      </c>
      <c r="AQ19" s="621"/>
      <c r="AR19" s="621"/>
      <c r="AS19" s="621"/>
      <c r="AT19" s="621"/>
      <c r="AU19" s="621"/>
      <c r="AV19" s="621"/>
      <c r="AW19" s="621"/>
      <c r="AX19" s="621"/>
      <c r="AY19" s="621"/>
      <c r="AZ19" s="621"/>
      <c r="BA19" s="621"/>
      <c r="BB19" s="621"/>
      <c r="BC19" s="621"/>
      <c r="BD19" s="621"/>
      <c r="BE19" s="621"/>
      <c r="BF19" s="622"/>
      <c r="BG19" s="623">
        <v>20662</v>
      </c>
      <c r="BH19" s="626"/>
      <c r="BI19" s="626"/>
      <c r="BJ19" s="626"/>
      <c r="BK19" s="626"/>
      <c r="BL19" s="626"/>
      <c r="BM19" s="626"/>
      <c r="BN19" s="627"/>
      <c r="BO19" s="685">
        <v>0.6</v>
      </c>
      <c r="BP19" s="685"/>
      <c r="BQ19" s="685"/>
      <c r="BR19" s="685"/>
      <c r="BS19" s="631" t="s">
        <v>127</v>
      </c>
      <c r="BT19" s="626"/>
      <c r="BU19" s="626"/>
      <c r="BV19" s="626"/>
      <c r="BW19" s="626"/>
      <c r="BX19" s="626"/>
      <c r="BY19" s="626"/>
      <c r="BZ19" s="626"/>
      <c r="CA19" s="626"/>
      <c r="CB19" s="666"/>
      <c r="CD19" s="667" t="s">
        <v>271</v>
      </c>
      <c r="CE19" s="664"/>
      <c r="CF19" s="664"/>
      <c r="CG19" s="664"/>
      <c r="CH19" s="664"/>
      <c r="CI19" s="664"/>
      <c r="CJ19" s="664"/>
      <c r="CK19" s="664"/>
      <c r="CL19" s="664"/>
      <c r="CM19" s="664"/>
      <c r="CN19" s="664"/>
      <c r="CO19" s="664"/>
      <c r="CP19" s="664"/>
      <c r="CQ19" s="665"/>
      <c r="CR19" s="623" t="s">
        <v>226</v>
      </c>
      <c r="CS19" s="626"/>
      <c r="CT19" s="626"/>
      <c r="CU19" s="626"/>
      <c r="CV19" s="626"/>
      <c r="CW19" s="626"/>
      <c r="CX19" s="626"/>
      <c r="CY19" s="627"/>
      <c r="CZ19" s="685" t="s">
        <v>127</v>
      </c>
      <c r="DA19" s="685"/>
      <c r="DB19" s="685"/>
      <c r="DC19" s="685"/>
      <c r="DD19" s="631" t="s">
        <v>127</v>
      </c>
      <c r="DE19" s="626"/>
      <c r="DF19" s="626"/>
      <c r="DG19" s="626"/>
      <c r="DH19" s="626"/>
      <c r="DI19" s="626"/>
      <c r="DJ19" s="626"/>
      <c r="DK19" s="626"/>
      <c r="DL19" s="626"/>
      <c r="DM19" s="626"/>
      <c r="DN19" s="626"/>
      <c r="DO19" s="626"/>
      <c r="DP19" s="627"/>
      <c r="DQ19" s="631" t="s">
        <v>127</v>
      </c>
      <c r="DR19" s="626"/>
      <c r="DS19" s="626"/>
      <c r="DT19" s="626"/>
      <c r="DU19" s="626"/>
      <c r="DV19" s="626"/>
      <c r="DW19" s="626"/>
      <c r="DX19" s="626"/>
      <c r="DY19" s="626"/>
      <c r="DZ19" s="626"/>
      <c r="EA19" s="626"/>
      <c r="EB19" s="626"/>
      <c r="EC19" s="666"/>
    </row>
    <row r="20" spans="2:133" ht="11.25" customHeight="1" x14ac:dyDescent="0.15">
      <c r="B20" s="620" t="s">
        <v>272</v>
      </c>
      <c r="C20" s="621"/>
      <c r="D20" s="621"/>
      <c r="E20" s="621"/>
      <c r="F20" s="621"/>
      <c r="G20" s="621"/>
      <c r="H20" s="621"/>
      <c r="I20" s="621"/>
      <c r="J20" s="621"/>
      <c r="K20" s="621"/>
      <c r="L20" s="621"/>
      <c r="M20" s="621"/>
      <c r="N20" s="621"/>
      <c r="O20" s="621"/>
      <c r="P20" s="621"/>
      <c r="Q20" s="622"/>
      <c r="R20" s="623">
        <v>928453</v>
      </c>
      <c r="S20" s="626"/>
      <c r="T20" s="626"/>
      <c r="U20" s="626"/>
      <c r="V20" s="626"/>
      <c r="W20" s="626"/>
      <c r="X20" s="626"/>
      <c r="Y20" s="627"/>
      <c r="Z20" s="685">
        <v>2.8</v>
      </c>
      <c r="AA20" s="685"/>
      <c r="AB20" s="685"/>
      <c r="AC20" s="685"/>
      <c r="AD20" s="686" t="s">
        <v>226</v>
      </c>
      <c r="AE20" s="686"/>
      <c r="AF20" s="686"/>
      <c r="AG20" s="686"/>
      <c r="AH20" s="686"/>
      <c r="AI20" s="686"/>
      <c r="AJ20" s="686"/>
      <c r="AK20" s="686"/>
      <c r="AL20" s="628" t="s">
        <v>127</v>
      </c>
      <c r="AM20" s="629"/>
      <c r="AN20" s="629"/>
      <c r="AO20" s="687"/>
      <c r="AP20" s="620" t="s">
        <v>273</v>
      </c>
      <c r="AQ20" s="621"/>
      <c r="AR20" s="621"/>
      <c r="AS20" s="621"/>
      <c r="AT20" s="621"/>
      <c r="AU20" s="621"/>
      <c r="AV20" s="621"/>
      <c r="AW20" s="621"/>
      <c r="AX20" s="621"/>
      <c r="AY20" s="621"/>
      <c r="AZ20" s="621"/>
      <c r="BA20" s="621"/>
      <c r="BB20" s="621"/>
      <c r="BC20" s="621"/>
      <c r="BD20" s="621"/>
      <c r="BE20" s="621"/>
      <c r="BF20" s="622"/>
      <c r="BG20" s="623">
        <v>20662</v>
      </c>
      <c r="BH20" s="626"/>
      <c r="BI20" s="626"/>
      <c r="BJ20" s="626"/>
      <c r="BK20" s="626"/>
      <c r="BL20" s="626"/>
      <c r="BM20" s="626"/>
      <c r="BN20" s="627"/>
      <c r="BO20" s="685">
        <v>0.6</v>
      </c>
      <c r="BP20" s="685"/>
      <c r="BQ20" s="685"/>
      <c r="BR20" s="685"/>
      <c r="BS20" s="631" t="s">
        <v>127</v>
      </c>
      <c r="BT20" s="626"/>
      <c r="BU20" s="626"/>
      <c r="BV20" s="626"/>
      <c r="BW20" s="626"/>
      <c r="BX20" s="626"/>
      <c r="BY20" s="626"/>
      <c r="BZ20" s="626"/>
      <c r="CA20" s="626"/>
      <c r="CB20" s="666"/>
      <c r="CD20" s="667" t="s">
        <v>274</v>
      </c>
      <c r="CE20" s="664"/>
      <c r="CF20" s="664"/>
      <c r="CG20" s="664"/>
      <c r="CH20" s="664"/>
      <c r="CI20" s="664"/>
      <c r="CJ20" s="664"/>
      <c r="CK20" s="664"/>
      <c r="CL20" s="664"/>
      <c r="CM20" s="664"/>
      <c r="CN20" s="664"/>
      <c r="CO20" s="664"/>
      <c r="CP20" s="664"/>
      <c r="CQ20" s="665"/>
      <c r="CR20" s="623">
        <v>30785866</v>
      </c>
      <c r="CS20" s="626"/>
      <c r="CT20" s="626"/>
      <c r="CU20" s="626"/>
      <c r="CV20" s="626"/>
      <c r="CW20" s="626"/>
      <c r="CX20" s="626"/>
      <c r="CY20" s="627"/>
      <c r="CZ20" s="685">
        <v>100</v>
      </c>
      <c r="DA20" s="685"/>
      <c r="DB20" s="685"/>
      <c r="DC20" s="685"/>
      <c r="DD20" s="631">
        <v>4462980</v>
      </c>
      <c r="DE20" s="626"/>
      <c r="DF20" s="626"/>
      <c r="DG20" s="626"/>
      <c r="DH20" s="626"/>
      <c r="DI20" s="626"/>
      <c r="DJ20" s="626"/>
      <c r="DK20" s="626"/>
      <c r="DL20" s="626"/>
      <c r="DM20" s="626"/>
      <c r="DN20" s="626"/>
      <c r="DO20" s="626"/>
      <c r="DP20" s="627"/>
      <c r="DQ20" s="631">
        <v>20591800</v>
      </c>
      <c r="DR20" s="626"/>
      <c r="DS20" s="626"/>
      <c r="DT20" s="626"/>
      <c r="DU20" s="626"/>
      <c r="DV20" s="626"/>
      <c r="DW20" s="626"/>
      <c r="DX20" s="626"/>
      <c r="DY20" s="626"/>
      <c r="DZ20" s="626"/>
      <c r="EA20" s="626"/>
      <c r="EB20" s="626"/>
      <c r="EC20" s="666"/>
    </row>
    <row r="21" spans="2:133" ht="11.25" customHeight="1" x14ac:dyDescent="0.15">
      <c r="B21" s="620" t="s">
        <v>275</v>
      </c>
      <c r="C21" s="621"/>
      <c r="D21" s="621"/>
      <c r="E21" s="621"/>
      <c r="F21" s="621"/>
      <c r="G21" s="621"/>
      <c r="H21" s="621"/>
      <c r="I21" s="621"/>
      <c r="J21" s="621"/>
      <c r="K21" s="621"/>
      <c r="L21" s="621"/>
      <c r="M21" s="621"/>
      <c r="N21" s="621"/>
      <c r="O21" s="621"/>
      <c r="P21" s="621"/>
      <c r="Q21" s="622"/>
      <c r="R21" s="623" t="s">
        <v>127</v>
      </c>
      <c r="S21" s="626"/>
      <c r="T21" s="626"/>
      <c r="U21" s="626"/>
      <c r="V21" s="626"/>
      <c r="W21" s="626"/>
      <c r="X21" s="626"/>
      <c r="Y21" s="627"/>
      <c r="Z21" s="685" t="s">
        <v>127</v>
      </c>
      <c r="AA21" s="685"/>
      <c r="AB21" s="685"/>
      <c r="AC21" s="685"/>
      <c r="AD21" s="686" t="s">
        <v>226</v>
      </c>
      <c r="AE21" s="686"/>
      <c r="AF21" s="686"/>
      <c r="AG21" s="686"/>
      <c r="AH21" s="686"/>
      <c r="AI21" s="686"/>
      <c r="AJ21" s="686"/>
      <c r="AK21" s="686"/>
      <c r="AL21" s="628" t="s">
        <v>226</v>
      </c>
      <c r="AM21" s="629"/>
      <c r="AN21" s="629"/>
      <c r="AO21" s="687"/>
      <c r="AP21" s="731" t="s">
        <v>276</v>
      </c>
      <c r="AQ21" s="738"/>
      <c r="AR21" s="738"/>
      <c r="AS21" s="738"/>
      <c r="AT21" s="738"/>
      <c r="AU21" s="738"/>
      <c r="AV21" s="738"/>
      <c r="AW21" s="738"/>
      <c r="AX21" s="738"/>
      <c r="AY21" s="738"/>
      <c r="AZ21" s="738"/>
      <c r="BA21" s="738"/>
      <c r="BB21" s="738"/>
      <c r="BC21" s="738"/>
      <c r="BD21" s="738"/>
      <c r="BE21" s="738"/>
      <c r="BF21" s="733"/>
      <c r="BG21" s="623">
        <v>20662</v>
      </c>
      <c r="BH21" s="626"/>
      <c r="BI21" s="626"/>
      <c r="BJ21" s="626"/>
      <c r="BK21" s="626"/>
      <c r="BL21" s="626"/>
      <c r="BM21" s="626"/>
      <c r="BN21" s="627"/>
      <c r="BO21" s="685">
        <v>0.6</v>
      </c>
      <c r="BP21" s="685"/>
      <c r="BQ21" s="685"/>
      <c r="BR21" s="685"/>
      <c r="BS21" s="631" t="s">
        <v>127</v>
      </c>
      <c r="BT21" s="626"/>
      <c r="BU21" s="626"/>
      <c r="BV21" s="626"/>
      <c r="BW21" s="626"/>
      <c r="BX21" s="626"/>
      <c r="BY21" s="626"/>
      <c r="BZ21" s="626"/>
      <c r="CA21" s="626"/>
      <c r="CB21" s="666"/>
      <c r="CD21" s="743"/>
      <c r="CE21" s="677"/>
      <c r="CF21" s="677"/>
      <c r="CG21" s="677"/>
      <c r="CH21" s="677"/>
      <c r="CI21" s="677"/>
      <c r="CJ21" s="677"/>
      <c r="CK21" s="677"/>
      <c r="CL21" s="677"/>
      <c r="CM21" s="677"/>
      <c r="CN21" s="677"/>
      <c r="CO21" s="677"/>
      <c r="CP21" s="677"/>
      <c r="CQ21" s="678"/>
      <c r="CR21" s="744"/>
      <c r="CS21" s="745"/>
      <c r="CT21" s="745"/>
      <c r="CU21" s="745"/>
      <c r="CV21" s="745"/>
      <c r="CW21" s="745"/>
      <c r="CX21" s="745"/>
      <c r="CY21" s="746"/>
      <c r="CZ21" s="747"/>
      <c r="DA21" s="747"/>
      <c r="DB21" s="747"/>
      <c r="DC21" s="747"/>
      <c r="DD21" s="748"/>
      <c r="DE21" s="745"/>
      <c r="DF21" s="745"/>
      <c r="DG21" s="745"/>
      <c r="DH21" s="745"/>
      <c r="DI21" s="745"/>
      <c r="DJ21" s="745"/>
      <c r="DK21" s="745"/>
      <c r="DL21" s="745"/>
      <c r="DM21" s="745"/>
      <c r="DN21" s="745"/>
      <c r="DO21" s="745"/>
      <c r="DP21" s="746"/>
      <c r="DQ21" s="748"/>
      <c r="DR21" s="745"/>
      <c r="DS21" s="745"/>
      <c r="DT21" s="745"/>
      <c r="DU21" s="745"/>
      <c r="DV21" s="745"/>
      <c r="DW21" s="745"/>
      <c r="DX21" s="745"/>
      <c r="DY21" s="745"/>
      <c r="DZ21" s="745"/>
      <c r="EA21" s="745"/>
      <c r="EB21" s="745"/>
      <c r="EC21" s="752"/>
    </row>
    <row r="22" spans="2:133" ht="11.25" customHeight="1" x14ac:dyDescent="0.15">
      <c r="B22" s="620" t="s">
        <v>277</v>
      </c>
      <c r="C22" s="621"/>
      <c r="D22" s="621"/>
      <c r="E22" s="621"/>
      <c r="F22" s="621"/>
      <c r="G22" s="621"/>
      <c r="H22" s="621"/>
      <c r="I22" s="621"/>
      <c r="J22" s="621"/>
      <c r="K22" s="621"/>
      <c r="L22" s="621"/>
      <c r="M22" s="621"/>
      <c r="N22" s="621"/>
      <c r="O22" s="621"/>
      <c r="P22" s="621"/>
      <c r="Q22" s="622"/>
      <c r="R22" s="623">
        <v>17999086</v>
      </c>
      <c r="S22" s="626"/>
      <c r="T22" s="626"/>
      <c r="U22" s="626"/>
      <c r="V22" s="626"/>
      <c r="W22" s="626"/>
      <c r="X22" s="626"/>
      <c r="Y22" s="627"/>
      <c r="Z22" s="685">
        <v>55.1</v>
      </c>
      <c r="AA22" s="685"/>
      <c r="AB22" s="685"/>
      <c r="AC22" s="685"/>
      <c r="AD22" s="686">
        <v>17070633</v>
      </c>
      <c r="AE22" s="686"/>
      <c r="AF22" s="686"/>
      <c r="AG22" s="686"/>
      <c r="AH22" s="686"/>
      <c r="AI22" s="686"/>
      <c r="AJ22" s="686"/>
      <c r="AK22" s="686"/>
      <c r="AL22" s="628">
        <v>100</v>
      </c>
      <c r="AM22" s="629"/>
      <c r="AN22" s="629"/>
      <c r="AO22" s="687"/>
      <c r="AP22" s="731" t="s">
        <v>278</v>
      </c>
      <c r="AQ22" s="738"/>
      <c r="AR22" s="738"/>
      <c r="AS22" s="738"/>
      <c r="AT22" s="738"/>
      <c r="AU22" s="738"/>
      <c r="AV22" s="738"/>
      <c r="AW22" s="738"/>
      <c r="AX22" s="738"/>
      <c r="AY22" s="738"/>
      <c r="AZ22" s="738"/>
      <c r="BA22" s="738"/>
      <c r="BB22" s="738"/>
      <c r="BC22" s="738"/>
      <c r="BD22" s="738"/>
      <c r="BE22" s="738"/>
      <c r="BF22" s="733"/>
      <c r="BG22" s="623" t="s">
        <v>226</v>
      </c>
      <c r="BH22" s="626"/>
      <c r="BI22" s="626"/>
      <c r="BJ22" s="626"/>
      <c r="BK22" s="626"/>
      <c r="BL22" s="626"/>
      <c r="BM22" s="626"/>
      <c r="BN22" s="627"/>
      <c r="BO22" s="685" t="s">
        <v>226</v>
      </c>
      <c r="BP22" s="685"/>
      <c r="BQ22" s="685"/>
      <c r="BR22" s="685"/>
      <c r="BS22" s="631" t="s">
        <v>226</v>
      </c>
      <c r="BT22" s="626"/>
      <c r="BU22" s="626"/>
      <c r="BV22" s="626"/>
      <c r="BW22" s="626"/>
      <c r="BX22" s="626"/>
      <c r="BY22" s="626"/>
      <c r="BZ22" s="626"/>
      <c r="CA22" s="626"/>
      <c r="CB22" s="666"/>
      <c r="CD22" s="740" t="s">
        <v>279</v>
      </c>
      <c r="CE22" s="741"/>
      <c r="CF22" s="741"/>
      <c r="CG22" s="741"/>
      <c r="CH22" s="741"/>
      <c r="CI22" s="741"/>
      <c r="CJ22" s="741"/>
      <c r="CK22" s="741"/>
      <c r="CL22" s="741"/>
      <c r="CM22" s="741"/>
      <c r="CN22" s="741"/>
      <c r="CO22" s="741"/>
      <c r="CP22" s="741"/>
      <c r="CQ22" s="741"/>
      <c r="CR22" s="741"/>
      <c r="CS22" s="741"/>
      <c r="CT22" s="741"/>
      <c r="CU22" s="741"/>
      <c r="CV22" s="741"/>
      <c r="CW22" s="741"/>
      <c r="CX22" s="741"/>
      <c r="CY22" s="741"/>
      <c r="CZ22" s="741"/>
      <c r="DA22" s="741"/>
      <c r="DB22" s="741"/>
      <c r="DC22" s="741"/>
      <c r="DD22" s="741"/>
      <c r="DE22" s="741"/>
      <c r="DF22" s="741"/>
      <c r="DG22" s="741"/>
      <c r="DH22" s="741"/>
      <c r="DI22" s="741"/>
      <c r="DJ22" s="741"/>
      <c r="DK22" s="741"/>
      <c r="DL22" s="741"/>
      <c r="DM22" s="741"/>
      <c r="DN22" s="741"/>
      <c r="DO22" s="741"/>
      <c r="DP22" s="741"/>
      <c r="DQ22" s="741"/>
      <c r="DR22" s="741"/>
      <c r="DS22" s="741"/>
      <c r="DT22" s="741"/>
      <c r="DU22" s="741"/>
      <c r="DV22" s="741"/>
      <c r="DW22" s="741"/>
      <c r="DX22" s="741"/>
      <c r="DY22" s="741"/>
      <c r="DZ22" s="741"/>
      <c r="EA22" s="741"/>
      <c r="EB22" s="741"/>
      <c r="EC22" s="742"/>
    </row>
    <row r="23" spans="2:133" ht="11.25" customHeight="1" x14ac:dyDescent="0.15">
      <c r="B23" s="620" t="s">
        <v>280</v>
      </c>
      <c r="C23" s="621"/>
      <c r="D23" s="621"/>
      <c r="E23" s="621"/>
      <c r="F23" s="621"/>
      <c r="G23" s="621"/>
      <c r="H23" s="621"/>
      <c r="I23" s="621"/>
      <c r="J23" s="621"/>
      <c r="K23" s="621"/>
      <c r="L23" s="621"/>
      <c r="M23" s="621"/>
      <c r="N23" s="621"/>
      <c r="O23" s="621"/>
      <c r="P23" s="621"/>
      <c r="Q23" s="622"/>
      <c r="R23" s="623">
        <v>4907</v>
      </c>
      <c r="S23" s="626"/>
      <c r="T23" s="626"/>
      <c r="U23" s="626"/>
      <c r="V23" s="626"/>
      <c r="W23" s="626"/>
      <c r="X23" s="626"/>
      <c r="Y23" s="627"/>
      <c r="Z23" s="685">
        <v>0</v>
      </c>
      <c r="AA23" s="685"/>
      <c r="AB23" s="685"/>
      <c r="AC23" s="685"/>
      <c r="AD23" s="686">
        <v>4907</v>
      </c>
      <c r="AE23" s="686"/>
      <c r="AF23" s="686"/>
      <c r="AG23" s="686"/>
      <c r="AH23" s="686"/>
      <c r="AI23" s="686"/>
      <c r="AJ23" s="686"/>
      <c r="AK23" s="686"/>
      <c r="AL23" s="628">
        <v>0</v>
      </c>
      <c r="AM23" s="629"/>
      <c r="AN23" s="629"/>
      <c r="AO23" s="687"/>
      <c r="AP23" s="731" t="s">
        <v>281</v>
      </c>
      <c r="AQ23" s="738"/>
      <c r="AR23" s="738"/>
      <c r="AS23" s="738"/>
      <c r="AT23" s="738"/>
      <c r="AU23" s="738"/>
      <c r="AV23" s="738"/>
      <c r="AW23" s="738"/>
      <c r="AX23" s="738"/>
      <c r="AY23" s="738"/>
      <c r="AZ23" s="738"/>
      <c r="BA23" s="738"/>
      <c r="BB23" s="738"/>
      <c r="BC23" s="738"/>
      <c r="BD23" s="738"/>
      <c r="BE23" s="738"/>
      <c r="BF23" s="733"/>
      <c r="BG23" s="623" t="s">
        <v>127</v>
      </c>
      <c r="BH23" s="626"/>
      <c r="BI23" s="626"/>
      <c r="BJ23" s="626"/>
      <c r="BK23" s="626"/>
      <c r="BL23" s="626"/>
      <c r="BM23" s="626"/>
      <c r="BN23" s="627"/>
      <c r="BO23" s="685" t="s">
        <v>226</v>
      </c>
      <c r="BP23" s="685"/>
      <c r="BQ23" s="685"/>
      <c r="BR23" s="685"/>
      <c r="BS23" s="631" t="s">
        <v>127</v>
      </c>
      <c r="BT23" s="626"/>
      <c r="BU23" s="626"/>
      <c r="BV23" s="626"/>
      <c r="BW23" s="626"/>
      <c r="BX23" s="626"/>
      <c r="BY23" s="626"/>
      <c r="BZ23" s="626"/>
      <c r="CA23" s="626"/>
      <c r="CB23" s="666"/>
      <c r="CD23" s="740" t="s">
        <v>220</v>
      </c>
      <c r="CE23" s="741"/>
      <c r="CF23" s="741"/>
      <c r="CG23" s="741"/>
      <c r="CH23" s="741"/>
      <c r="CI23" s="741"/>
      <c r="CJ23" s="741"/>
      <c r="CK23" s="741"/>
      <c r="CL23" s="741"/>
      <c r="CM23" s="741"/>
      <c r="CN23" s="741"/>
      <c r="CO23" s="741"/>
      <c r="CP23" s="741"/>
      <c r="CQ23" s="742"/>
      <c r="CR23" s="740" t="s">
        <v>282</v>
      </c>
      <c r="CS23" s="741"/>
      <c r="CT23" s="741"/>
      <c r="CU23" s="741"/>
      <c r="CV23" s="741"/>
      <c r="CW23" s="741"/>
      <c r="CX23" s="741"/>
      <c r="CY23" s="742"/>
      <c r="CZ23" s="740" t="s">
        <v>283</v>
      </c>
      <c r="DA23" s="741"/>
      <c r="DB23" s="741"/>
      <c r="DC23" s="742"/>
      <c r="DD23" s="740" t="s">
        <v>284</v>
      </c>
      <c r="DE23" s="741"/>
      <c r="DF23" s="741"/>
      <c r="DG23" s="741"/>
      <c r="DH23" s="741"/>
      <c r="DI23" s="741"/>
      <c r="DJ23" s="741"/>
      <c r="DK23" s="742"/>
      <c r="DL23" s="749" t="s">
        <v>285</v>
      </c>
      <c r="DM23" s="750"/>
      <c r="DN23" s="750"/>
      <c r="DO23" s="750"/>
      <c r="DP23" s="750"/>
      <c r="DQ23" s="750"/>
      <c r="DR23" s="750"/>
      <c r="DS23" s="750"/>
      <c r="DT23" s="750"/>
      <c r="DU23" s="750"/>
      <c r="DV23" s="751"/>
      <c r="DW23" s="740" t="s">
        <v>286</v>
      </c>
      <c r="DX23" s="741"/>
      <c r="DY23" s="741"/>
      <c r="DZ23" s="741"/>
      <c r="EA23" s="741"/>
      <c r="EB23" s="741"/>
      <c r="EC23" s="742"/>
    </row>
    <row r="24" spans="2:133" ht="11.25" customHeight="1" x14ac:dyDescent="0.15">
      <c r="B24" s="620" t="s">
        <v>287</v>
      </c>
      <c r="C24" s="621"/>
      <c r="D24" s="621"/>
      <c r="E24" s="621"/>
      <c r="F24" s="621"/>
      <c r="G24" s="621"/>
      <c r="H24" s="621"/>
      <c r="I24" s="621"/>
      <c r="J24" s="621"/>
      <c r="K24" s="621"/>
      <c r="L24" s="621"/>
      <c r="M24" s="621"/>
      <c r="N24" s="621"/>
      <c r="O24" s="621"/>
      <c r="P24" s="621"/>
      <c r="Q24" s="622"/>
      <c r="R24" s="623">
        <v>144678</v>
      </c>
      <c r="S24" s="626"/>
      <c r="T24" s="626"/>
      <c r="U24" s="626"/>
      <c r="V24" s="626"/>
      <c r="W24" s="626"/>
      <c r="X24" s="626"/>
      <c r="Y24" s="627"/>
      <c r="Z24" s="685">
        <v>0.4</v>
      </c>
      <c r="AA24" s="685"/>
      <c r="AB24" s="685"/>
      <c r="AC24" s="685"/>
      <c r="AD24" s="686" t="s">
        <v>127</v>
      </c>
      <c r="AE24" s="686"/>
      <c r="AF24" s="686"/>
      <c r="AG24" s="686"/>
      <c r="AH24" s="686"/>
      <c r="AI24" s="686"/>
      <c r="AJ24" s="686"/>
      <c r="AK24" s="686"/>
      <c r="AL24" s="628" t="s">
        <v>226</v>
      </c>
      <c r="AM24" s="629"/>
      <c r="AN24" s="629"/>
      <c r="AO24" s="687"/>
      <c r="AP24" s="731" t="s">
        <v>288</v>
      </c>
      <c r="AQ24" s="738"/>
      <c r="AR24" s="738"/>
      <c r="AS24" s="738"/>
      <c r="AT24" s="738"/>
      <c r="AU24" s="738"/>
      <c r="AV24" s="738"/>
      <c r="AW24" s="738"/>
      <c r="AX24" s="738"/>
      <c r="AY24" s="738"/>
      <c r="AZ24" s="738"/>
      <c r="BA24" s="738"/>
      <c r="BB24" s="738"/>
      <c r="BC24" s="738"/>
      <c r="BD24" s="738"/>
      <c r="BE24" s="738"/>
      <c r="BF24" s="733"/>
      <c r="BG24" s="623" t="s">
        <v>226</v>
      </c>
      <c r="BH24" s="626"/>
      <c r="BI24" s="626"/>
      <c r="BJ24" s="626"/>
      <c r="BK24" s="626"/>
      <c r="BL24" s="626"/>
      <c r="BM24" s="626"/>
      <c r="BN24" s="627"/>
      <c r="BO24" s="685" t="s">
        <v>127</v>
      </c>
      <c r="BP24" s="685"/>
      <c r="BQ24" s="685"/>
      <c r="BR24" s="685"/>
      <c r="BS24" s="631" t="s">
        <v>226</v>
      </c>
      <c r="BT24" s="626"/>
      <c r="BU24" s="626"/>
      <c r="BV24" s="626"/>
      <c r="BW24" s="626"/>
      <c r="BX24" s="626"/>
      <c r="BY24" s="626"/>
      <c r="BZ24" s="626"/>
      <c r="CA24" s="626"/>
      <c r="CB24" s="666"/>
      <c r="CD24" s="694" t="s">
        <v>289</v>
      </c>
      <c r="CE24" s="695"/>
      <c r="CF24" s="695"/>
      <c r="CG24" s="695"/>
      <c r="CH24" s="695"/>
      <c r="CI24" s="695"/>
      <c r="CJ24" s="695"/>
      <c r="CK24" s="695"/>
      <c r="CL24" s="695"/>
      <c r="CM24" s="695"/>
      <c r="CN24" s="695"/>
      <c r="CO24" s="695"/>
      <c r="CP24" s="695"/>
      <c r="CQ24" s="696"/>
      <c r="CR24" s="688">
        <v>15351758</v>
      </c>
      <c r="CS24" s="689"/>
      <c r="CT24" s="689"/>
      <c r="CU24" s="689"/>
      <c r="CV24" s="689"/>
      <c r="CW24" s="689"/>
      <c r="CX24" s="689"/>
      <c r="CY24" s="735"/>
      <c r="CZ24" s="736">
        <v>49.9</v>
      </c>
      <c r="DA24" s="705"/>
      <c r="DB24" s="705"/>
      <c r="DC24" s="739"/>
      <c r="DD24" s="734">
        <v>11151590</v>
      </c>
      <c r="DE24" s="689"/>
      <c r="DF24" s="689"/>
      <c r="DG24" s="689"/>
      <c r="DH24" s="689"/>
      <c r="DI24" s="689"/>
      <c r="DJ24" s="689"/>
      <c r="DK24" s="735"/>
      <c r="DL24" s="734">
        <v>8527077</v>
      </c>
      <c r="DM24" s="689"/>
      <c r="DN24" s="689"/>
      <c r="DO24" s="689"/>
      <c r="DP24" s="689"/>
      <c r="DQ24" s="689"/>
      <c r="DR24" s="689"/>
      <c r="DS24" s="689"/>
      <c r="DT24" s="689"/>
      <c r="DU24" s="689"/>
      <c r="DV24" s="735"/>
      <c r="DW24" s="736">
        <v>48</v>
      </c>
      <c r="DX24" s="705"/>
      <c r="DY24" s="705"/>
      <c r="DZ24" s="705"/>
      <c r="EA24" s="705"/>
      <c r="EB24" s="705"/>
      <c r="EC24" s="737"/>
    </row>
    <row r="25" spans="2:133" ht="11.25" customHeight="1" x14ac:dyDescent="0.15">
      <c r="B25" s="620" t="s">
        <v>290</v>
      </c>
      <c r="C25" s="621"/>
      <c r="D25" s="621"/>
      <c r="E25" s="621"/>
      <c r="F25" s="621"/>
      <c r="G25" s="621"/>
      <c r="H25" s="621"/>
      <c r="I25" s="621"/>
      <c r="J25" s="621"/>
      <c r="K25" s="621"/>
      <c r="L25" s="621"/>
      <c r="M25" s="621"/>
      <c r="N25" s="621"/>
      <c r="O25" s="621"/>
      <c r="P25" s="621"/>
      <c r="Q25" s="622"/>
      <c r="R25" s="623">
        <v>235989</v>
      </c>
      <c r="S25" s="626"/>
      <c r="T25" s="626"/>
      <c r="U25" s="626"/>
      <c r="V25" s="626"/>
      <c r="W25" s="626"/>
      <c r="X25" s="626"/>
      <c r="Y25" s="627"/>
      <c r="Z25" s="685">
        <v>0.7</v>
      </c>
      <c r="AA25" s="685"/>
      <c r="AB25" s="685"/>
      <c r="AC25" s="685"/>
      <c r="AD25" s="686" t="s">
        <v>127</v>
      </c>
      <c r="AE25" s="686"/>
      <c r="AF25" s="686"/>
      <c r="AG25" s="686"/>
      <c r="AH25" s="686"/>
      <c r="AI25" s="686"/>
      <c r="AJ25" s="686"/>
      <c r="AK25" s="686"/>
      <c r="AL25" s="628" t="s">
        <v>226</v>
      </c>
      <c r="AM25" s="629"/>
      <c r="AN25" s="629"/>
      <c r="AO25" s="687"/>
      <c r="AP25" s="731" t="s">
        <v>291</v>
      </c>
      <c r="AQ25" s="738"/>
      <c r="AR25" s="738"/>
      <c r="AS25" s="738"/>
      <c r="AT25" s="738"/>
      <c r="AU25" s="738"/>
      <c r="AV25" s="738"/>
      <c r="AW25" s="738"/>
      <c r="AX25" s="738"/>
      <c r="AY25" s="738"/>
      <c r="AZ25" s="738"/>
      <c r="BA25" s="738"/>
      <c r="BB25" s="738"/>
      <c r="BC25" s="738"/>
      <c r="BD25" s="738"/>
      <c r="BE25" s="738"/>
      <c r="BF25" s="733"/>
      <c r="BG25" s="623" t="s">
        <v>226</v>
      </c>
      <c r="BH25" s="626"/>
      <c r="BI25" s="626"/>
      <c r="BJ25" s="626"/>
      <c r="BK25" s="626"/>
      <c r="BL25" s="626"/>
      <c r="BM25" s="626"/>
      <c r="BN25" s="627"/>
      <c r="BO25" s="685" t="s">
        <v>127</v>
      </c>
      <c r="BP25" s="685"/>
      <c r="BQ25" s="685"/>
      <c r="BR25" s="685"/>
      <c r="BS25" s="631" t="s">
        <v>127</v>
      </c>
      <c r="BT25" s="626"/>
      <c r="BU25" s="626"/>
      <c r="BV25" s="626"/>
      <c r="BW25" s="626"/>
      <c r="BX25" s="626"/>
      <c r="BY25" s="626"/>
      <c r="BZ25" s="626"/>
      <c r="CA25" s="626"/>
      <c r="CB25" s="666"/>
      <c r="CD25" s="667" t="s">
        <v>292</v>
      </c>
      <c r="CE25" s="664"/>
      <c r="CF25" s="664"/>
      <c r="CG25" s="664"/>
      <c r="CH25" s="664"/>
      <c r="CI25" s="664"/>
      <c r="CJ25" s="664"/>
      <c r="CK25" s="664"/>
      <c r="CL25" s="664"/>
      <c r="CM25" s="664"/>
      <c r="CN25" s="664"/>
      <c r="CO25" s="664"/>
      <c r="CP25" s="664"/>
      <c r="CQ25" s="665"/>
      <c r="CR25" s="623">
        <v>4354737</v>
      </c>
      <c r="CS25" s="624"/>
      <c r="CT25" s="624"/>
      <c r="CU25" s="624"/>
      <c r="CV25" s="624"/>
      <c r="CW25" s="624"/>
      <c r="CX25" s="624"/>
      <c r="CY25" s="625"/>
      <c r="CZ25" s="628">
        <v>14.1</v>
      </c>
      <c r="DA25" s="657"/>
      <c r="DB25" s="657"/>
      <c r="DC25" s="658"/>
      <c r="DD25" s="631">
        <v>4214908</v>
      </c>
      <c r="DE25" s="624"/>
      <c r="DF25" s="624"/>
      <c r="DG25" s="624"/>
      <c r="DH25" s="624"/>
      <c r="DI25" s="624"/>
      <c r="DJ25" s="624"/>
      <c r="DK25" s="625"/>
      <c r="DL25" s="631">
        <v>4161784</v>
      </c>
      <c r="DM25" s="624"/>
      <c r="DN25" s="624"/>
      <c r="DO25" s="624"/>
      <c r="DP25" s="624"/>
      <c r="DQ25" s="624"/>
      <c r="DR25" s="624"/>
      <c r="DS25" s="624"/>
      <c r="DT25" s="624"/>
      <c r="DU25" s="624"/>
      <c r="DV25" s="625"/>
      <c r="DW25" s="628">
        <v>23.4</v>
      </c>
      <c r="DX25" s="657"/>
      <c r="DY25" s="657"/>
      <c r="DZ25" s="657"/>
      <c r="EA25" s="657"/>
      <c r="EB25" s="657"/>
      <c r="EC25" s="659"/>
    </row>
    <row r="26" spans="2:133" ht="11.25" customHeight="1" x14ac:dyDescent="0.15">
      <c r="B26" s="620" t="s">
        <v>293</v>
      </c>
      <c r="C26" s="621"/>
      <c r="D26" s="621"/>
      <c r="E26" s="621"/>
      <c r="F26" s="621"/>
      <c r="G26" s="621"/>
      <c r="H26" s="621"/>
      <c r="I26" s="621"/>
      <c r="J26" s="621"/>
      <c r="K26" s="621"/>
      <c r="L26" s="621"/>
      <c r="M26" s="621"/>
      <c r="N26" s="621"/>
      <c r="O26" s="621"/>
      <c r="P26" s="621"/>
      <c r="Q26" s="622"/>
      <c r="R26" s="623">
        <v>268257</v>
      </c>
      <c r="S26" s="626"/>
      <c r="T26" s="626"/>
      <c r="U26" s="626"/>
      <c r="V26" s="626"/>
      <c r="W26" s="626"/>
      <c r="X26" s="626"/>
      <c r="Y26" s="627"/>
      <c r="Z26" s="685">
        <v>0.8</v>
      </c>
      <c r="AA26" s="685"/>
      <c r="AB26" s="685"/>
      <c r="AC26" s="685"/>
      <c r="AD26" s="686" t="s">
        <v>127</v>
      </c>
      <c r="AE26" s="686"/>
      <c r="AF26" s="686"/>
      <c r="AG26" s="686"/>
      <c r="AH26" s="686"/>
      <c r="AI26" s="686"/>
      <c r="AJ26" s="686"/>
      <c r="AK26" s="686"/>
      <c r="AL26" s="628" t="s">
        <v>226</v>
      </c>
      <c r="AM26" s="629"/>
      <c r="AN26" s="629"/>
      <c r="AO26" s="687"/>
      <c r="AP26" s="731" t="s">
        <v>294</v>
      </c>
      <c r="AQ26" s="732"/>
      <c r="AR26" s="732"/>
      <c r="AS26" s="732"/>
      <c r="AT26" s="732"/>
      <c r="AU26" s="732"/>
      <c r="AV26" s="732"/>
      <c r="AW26" s="732"/>
      <c r="AX26" s="732"/>
      <c r="AY26" s="732"/>
      <c r="AZ26" s="732"/>
      <c r="BA26" s="732"/>
      <c r="BB26" s="732"/>
      <c r="BC26" s="732"/>
      <c r="BD26" s="732"/>
      <c r="BE26" s="732"/>
      <c r="BF26" s="733"/>
      <c r="BG26" s="623" t="s">
        <v>226</v>
      </c>
      <c r="BH26" s="626"/>
      <c r="BI26" s="626"/>
      <c r="BJ26" s="626"/>
      <c r="BK26" s="626"/>
      <c r="BL26" s="626"/>
      <c r="BM26" s="626"/>
      <c r="BN26" s="627"/>
      <c r="BO26" s="685" t="s">
        <v>127</v>
      </c>
      <c r="BP26" s="685"/>
      <c r="BQ26" s="685"/>
      <c r="BR26" s="685"/>
      <c r="BS26" s="631" t="s">
        <v>127</v>
      </c>
      <c r="BT26" s="626"/>
      <c r="BU26" s="626"/>
      <c r="BV26" s="626"/>
      <c r="BW26" s="626"/>
      <c r="BX26" s="626"/>
      <c r="BY26" s="626"/>
      <c r="BZ26" s="626"/>
      <c r="CA26" s="626"/>
      <c r="CB26" s="666"/>
      <c r="CD26" s="667" t="s">
        <v>295</v>
      </c>
      <c r="CE26" s="664"/>
      <c r="CF26" s="664"/>
      <c r="CG26" s="664"/>
      <c r="CH26" s="664"/>
      <c r="CI26" s="664"/>
      <c r="CJ26" s="664"/>
      <c r="CK26" s="664"/>
      <c r="CL26" s="664"/>
      <c r="CM26" s="664"/>
      <c r="CN26" s="664"/>
      <c r="CO26" s="664"/>
      <c r="CP26" s="664"/>
      <c r="CQ26" s="665"/>
      <c r="CR26" s="623">
        <v>2646407</v>
      </c>
      <c r="CS26" s="626"/>
      <c r="CT26" s="626"/>
      <c r="CU26" s="626"/>
      <c r="CV26" s="626"/>
      <c r="CW26" s="626"/>
      <c r="CX26" s="626"/>
      <c r="CY26" s="627"/>
      <c r="CZ26" s="628">
        <v>8.6</v>
      </c>
      <c r="DA26" s="657"/>
      <c r="DB26" s="657"/>
      <c r="DC26" s="658"/>
      <c r="DD26" s="631">
        <v>2574634</v>
      </c>
      <c r="DE26" s="626"/>
      <c r="DF26" s="626"/>
      <c r="DG26" s="626"/>
      <c r="DH26" s="626"/>
      <c r="DI26" s="626"/>
      <c r="DJ26" s="626"/>
      <c r="DK26" s="627"/>
      <c r="DL26" s="631" t="s">
        <v>127</v>
      </c>
      <c r="DM26" s="626"/>
      <c r="DN26" s="626"/>
      <c r="DO26" s="626"/>
      <c r="DP26" s="626"/>
      <c r="DQ26" s="626"/>
      <c r="DR26" s="626"/>
      <c r="DS26" s="626"/>
      <c r="DT26" s="626"/>
      <c r="DU26" s="626"/>
      <c r="DV26" s="627"/>
      <c r="DW26" s="628" t="s">
        <v>127</v>
      </c>
      <c r="DX26" s="657"/>
      <c r="DY26" s="657"/>
      <c r="DZ26" s="657"/>
      <c r="EA26" s="657"/>
      <c r="EB26" s="657"/>
      <c r="EC26" s="659"/>
    </row>
    <row r="27" spans="2:133" ht="11.25" customHeight="1" x14ac:dyDescent="0.15">
      <c r="B27" s="620" t="s">
        <v>296</v>
      </c>
      <c r="C27" s="621"/>
      <c r="D27" s="621"/>
      <c r="E27" s="621"/>
      <c r="F27" s="621"/>
      <c r="G27" s="621"/>
      <c r="H27" s="621"/>
      <c r="I27" s="621"/>
      <c r="J27" s="621"/>
      <c r="K27" s="621"/>
      <c r="L27" s="621"/>
      <c r="M27" s="621"/>
      <c r="N27" s="621"/>
      <c r="O27" s="621"/>
      <c r="P27" s="621"/>
      <c r="Q27" s="622"/>
      <c r="R27" s="623">
        <v>3255198</v>
      </c>
      <c r="S27" s="626"/>
      <c r="T27" s="626"/>
      <c r="U27" s="626"/>
      <c r="V27" s="626"/>
      <c r="W27" s="626"/>
      <c r="X27" s="626"/>
      <c r="Y27" s="627"/>
      <c r="Z27" s="685">
        <v>10</v>
      </c>
      <c r="AA27" s="685"/>
      <c r="AB27" s="685"/>
      <c r="AC27" s="685"/>
      <c r="AD27" s="686" t="s">
        <v>127</v>
      </c>
      <c r="AE27" s="686"/>
      <c r="AF27" s="686"/>
      <c r="AG27" s="686"/>
      <c r="AH27" s="686"/>
      <c r="AI27" s="686"/>
      <c r="AJ27" s="686"/>
      <c r="AK27" s="686"/>
      <c r="AL27" s="628" t="s">
        <v>127</v>
      </c>
      <c r="AM27" s="629"/>
      <c r="AN27" s="629"/>
      <c r="AO27" s="687"/>
      <c r="AP27" s="620" t="s">
        <v>297</v>
      </c>
      <c r="AQ27" s="621"/>
      <c r="AR27" s="621"/>
      <c r="AS27" s="621"/>
      <c r="AT27" s="621"/>
      <c r="AU27" s="621"/>
      <c r="AV27" s="621"/>
      <c r="AW27" s="621"/>
      <c r="AX27" s="621"/>
      <c r="AY27" s="621"/>
      <c r="AZ27" s="621"/>
      <c r="BA27" s="621"/>
      <c r="BB27" s="621"/>
      <c r="BC27" s="621"/>
      <c r="BD27" s="621"/>
      <c r="BE27" s="621"/>
      <c r="BF27" s="622"/>
      <c r="BG27" s="623">
        <v>3622317</v>
      </c>
      <c r="BH27" s="626"/>
      <c r="BI27" s="626"/>
      <c r="BJ27" s="626"/>
      <c r="BK27" s="626"/>
      <c r="BL27" s="626"/>
      <c r="BM27" s="626"/>
      <c r="BN27" s="627"/>
      <c r="BO27" s="685">
        <v>100</v>
      </c>
      <c r="BP27" s="685"/>
      <c r="BQ27" s="685"/>
      <c r="BR27" s="685"/>
      <c r="BS27" s="631" t="s">
        <v>127</v>
      </c>
      <c r="BT27" s="626"/>
      <c r="BU27" s="626"/>
      <c r="BV27" s="626"/>
      <c r="BW27" s="626"/>
      <c r="BX27" s="626"/>
      <c r="BY27" s="626"/>
      <c r="BZ27" s="626"/>
      <c r="CA27" s="626"/>
      <c r="CB27" s="666"/>
      <c r="CD27" s="667" t="s">
        <v>298</v>
      </c>
      <c r="CE27" s="664"/>
      <c r="CF27" s="664"/>
      <c r="CG27" s="664"/>
      <c r="CH27" s="664"/>
      <c r="CI27" s="664"/>
      <c r="CJ27" s="664"/>
      <c r="CK27" s="664"/>
      <c r="CL27" s="664"/>
      <c r="CM27" s="664"/>
      <c r="CN27" s="664"/>
      <c r="CO27" s="664"/>
      <c r="CP27" s="664"/>
      <c r="CQ27" s="665"/>
      <c r="CR27" s="623">
        <v>5716516</v>
      </c>
      <c r="CS27" s="624"/>
      <c r="CT27" s="624"/>
      <c r="CU27" s="624"/>
      <c r="CV27" s="624"/>
      <c r="CW27" s="624"/>
      <c r="CX27" s="624"/>
      <c r="CY27" s="625"/>
      <c r="CZ27" s="628">
        <v>18.600000000000001</v>
      </c>
      <c r="DA27" s="657"/>
      <c r="DB27" s="657"/>
      <c r="DC27" s="658"/>
      <c r="DD27" s="631">
        <v>1666637</v>
      </c>
      <c r="DE27" s="624"/>
      <c r="DF27" s="624"/>
      <c r="DG27" s="624"/>
      <c r="DH27" s="624"/>
      <c r="DI27" s="624"/>
      <c r="DJ27" s="624"/>
      <c r="DK27" s="625"/>
      <c r="DL27" s="631">
        <v>1531348</v>
      </c>
      <c r="DM27" s="624"/>
      <c r="DN27" s="624"/>
      <c r="DO27" s="624"/>
      <c r="DP27" s="624"/>
      <c r="DQ27" s="624"/>
      <c r="DR27" s="624"/>
      <c r="DS27" s="624"/>
      <c r="DT27" s="624"/>
      <c r="DU27" s="624"/>
      <c r="DV27" s="625"/>
      <c r="DW27" s="628">
        <v>8.6</v>
      </c>
      <c r="DX27" s="657"/>
      <c r="DY27" s="657"/>
      <c r="DZ27" s="657"/>
      <c r="EA27" s="657"/>
      <c r="EB27" s="657"/>
      <c r="EC27" s="659"/>
    </row>
    <row r="28" spans="2:133" ht="11.25" customHeight="1" x14ac:dyDescent="0.15">
      <c r="B28" s="728" t="s">
        <v>299</v>
      </c>
      <c r="C28" s="729"/>
      <c r="D28" s="729"/>
      <c r="E28" s="729"/>
      <c r="F28" s="729"/>
      <c r="G28" s="729"/>
      <c r="H28" s="729"/>
      <c r="I28" s="729"/>
      <c r="J28" s="729"/>
      <c r="K28" s="729"/>
      <c r="L28" s="729"/>
      <c r="M28" s="729"/>
      <c r="N28" s="729"/>
      <c r="O28" s="729"/>
      <c r="P28" s="729"/>
      <c r="Q28" s="730"/>
      <c r="R28" s="623" t="s">
        <v>127</v>
      </c>
      <c r="S28" s="626"/>
      <c r="T28" s="626"/>
      <c r="U28" s="626"/>
      <c r="V28" s="626"/>
      <c r="W28" s="626"/>
      <c r="X28" s="626"/>
      <c r="Y28" s="627"/>
      <c r="Z28" s="685" t="s">
        <v>226</v>
      </c>
      <c r="AA28" s="685"/>
      <c r="AB28" s="685"/>
      <c r="AC28" s="685"/>
      <c r="AD28" s="686" t="s">
        <v>127</v>
      </c>
      <c r="AE28" s="686"/>
      <c r="AF28" s="686"/>
      <c r="AG28" s="686"/>
      <c r="AH28" s="686"/>
      <c r="AI28" s="686"/>
      <c r="AJ28" s="686"/>
      <c r="AK28" s="686"/>
      <c r="AL28" s="628" t="s">
        <v>226</v>
      </c>
      <c r="AM28" s="629"/>
      <c r="AN28" s="629"/>
      <c r="AO28" s="687"/>
      <c r="AP28" s="635"/>
      <c r="AQ28" s="636"/>
      <c r="AR28" s="636"/>
      <c r="AS28" s="636"/>
      <c r="AT28" s="636"/>
      <c r="AU28" s="636"/>
      <c r="AV28" s="636"/>
      <c r="AW28" s="636"/>
      <c r="AX28" s="636"/>
      <c r="AY28" s="636"/>
      <c r="AZ28" s="636"/>
      <c r="BA28" s="636"/>
      <c r="BB28" s="636"/>
      <c r="BC28" s="636"/>
      <c r="BD28" s="636"/>
      <c r="BE28" s="636"/>
      <c r="BF28" s="637"/>
      <c r="BG28" s="623"/>
      <c r="BH28" s="626"/>
      <c r="BI28" s="626"/>
      <c r="BJ28" s="626"/>
      <c r="BK28" s="626"/>
      <c r="BL28" s="626"/>
      <c r="BM28" s="626"/>
      <c r="BN28" s="627"/>
      <c r="BO28" s="685"/>
      <c r="BP28" s="685"/>
      <c r="BQ28" s="685"/>
      <c r="BR28" s="685"/>
      <c r="BS28" s="686"/>
      <c r="BT28" s="686"/>
      <c r="BU28" s="686"/>
      <c r="BV28" s="686"/>
      <c r="BW28" s="686"/>
      <c r="BX28" s="686"/>
      <c r="BY28" s="686"/>
      <c r="BZ28" s="686"/>
      <c r="CA28" s="686"/>
      <c r="CB28" s="727"/>
      <c r="CD28" s="667" t="s">
        <v>300</v>
      </c>
      <c r="CE28" s="664"/>
      <c r="CF28" s="664"/>
      <c r="CG28" s="664"/>
      <c r="CH28" s="664"/>
      <c r="CI28" s="664"/>
      <c r="CJ28" s="664"/>
      <c r="CK28" s="664"/>
      <c r="CL28" s="664"/>
      <c r="CM28" s="664"/>
      <c r="CN28" s="664"/>
      <c r="CO28" s="664"/>
      <c r="CP28" s="664"/>
      <c r="CQ28" s="665"/>
      <c r="CR28" s="623">
        <v>5280505</v>
      </c>
      <c r="CS28" s="626"/>
      <c r="CT28" s="626"/>
      <c r="CU28" s="626"/>
      <c r="CV28" s="626"/>
      <c r="CW28" s="626"/>
      <c r="CX28" s="626"/>
      <c r="CY28" s="627"/>
      <c r="CZ28" s="628">
        <v>17.2</v>
      </c>
      <c r="DA28" s="657"/>
      <c r="DB28" s="657"/>
      <c r="DC28" s="658"/>
      <c r="DD28" s="631">
        <v>5270045</v>
      </c>
      <c r="DE28" s="626"/>
      <c r="DF28" s="626"/>
      <c r="DG28" s="626"/>
      <c r="DH28" s="626"/>
      <c r="DI28" s="626"/>
      <c r="DJ28" s="626"/>
      <c r="DK28" s="627"/>
      <c r="DL28" s="631">
        <v>2833945</v>
      </c>
      <c r="DM28" s="626"/>
      <c r="DN28" s="626"/>
      <c r="DO28" s="626"/>
      <c r="DP28" s="626"/>
      <c r="DQ28" s="626"/>
      <c r="DR28" s="626"/>
      <c r="DS28" s="626"/>
      <c r="DT28" s="626"/>
      <c r="DU28" s="626"/>
      <c r="DV28" s="627"/>
      <c r="DW28" s="628">
        <v>15.9</v>
      </c>
      <c r="DX28" s="657"/>
      <c r="DY28" s="657"/>
      <c r="DZ28" s="657"/>
      <c r="EA28" s="657"/>
      <c r="EB28" s="657"/>
      <c r="EC28" s="659"/>
    </row>
    <row r="29" spans="2:133" ht="11.25" customHeight="1" x14ac:dyDescent="0.15">
      <c r="B29" s="620" t="s">
        <v>301</v>
      </c>
      <c r="C29" s="621"/>
      <c r="D29" s="621"/>
      <c r="E29" s="621"/>
      <c r="F29" s="621"/>
      <c r="G29" s="621"/>
      <c r="H29" s="621"/>
      <c r="I29" s="621"/>
      <c r="J29" s="621"/>
      <c r="K29" s="621"/>
      <c r="L29" s="621"/>
      <c r="M29" s="621"/>
      <c r="N29" s="621"/>
      <c r="O29" s="621"/>
      <c r="P29" s="621"/>
      <c r="Q29" s="622"/>
      <c r="R29" s="623">
        <v>2423680</v>
      </c>
      <c r="S29" s="626"/>
      <c r="T29" s="626"/>
      <c r="U29" s="626"/>
      <c r="V29" s="626"/>
      <c r="W29" s="626"/>
      <c r="X29" s="626"/>
      <c r="Y29" s="627"/>
      <c r="Z29" s="685">
        <v>7.4</v>
      </c>
      <c r="AA29" s="685"/>
      <c r="AB29" s="685"/>
      <c r="AC29" s="685"/>
      <c r="AD29" s="686" t="s">
        <v>226</v>
      </c>
      <c r="AE29" s="686"/>
      <c r="AF29" s="686"/>
      <c r="AG29" s="686"/>
      <c r="AH29" s="686"/>
      <c r="AI29" s="686"/>
      <c r="AJ29" s="686"/>
      <c r="AK29" s="686"/>
      <c r="AL29" s="628" t="s">
        <v>127</v>
      </c>
      <c r="AM29" s="629"/>
      <c r="AN29" s="629"/>
      <c r="AO29" s="687"/>
      <c r="AP29" s="697" t="s">
        <v>220</v>
      </c>
      <c r="AQ29" s="698"/>
      <c r="AR29" s="698"/>
      <c r="AS29" s="698"/>
      <c r="AT29" s="698"/>
      <c r="AU29" s="698"/>
      <c r="AV29" s="698"/>
      <c r="AW29" s="698"/>
      <c r="AX29" s="698"/>
      <c r="AY29" s="698"/>
      <c r="AZ29" s="698"/>
      <c r="BA29" s="698"/>
      <c r="BB29" s="698"/>
      <c r="BC29" s="698"/>
      <c r="BD29" s="698"/>
      <c r="BE29" s="698"/>
      <c r="BF29" s="699"/>
      <c r="BG29" s="697" t="s">
        <v>302</v>
      </c>
      <c r="BH29" s="725"/>
      <c r="BI29" s="725"/>
      <c r="BJ29" s="725"/>
      <c r="BK29" s="725"/>
      <c r="BL29" s="725"/>
      <c r="BM29" s="725"/>
      <c r="BN29" s="725"/>
      <c r="BO29" s="725"/>
      <c r="BP29" s="725"/>
      <c r="BQ29" s="726"/>
      <c r="BR29" s="697" t="s">
        <v>303</v>
      </c>
      <c r="BS29" s="725"/>
      <c r="BT29" s="725"/>
      <c r="BU29" s="725"/>
      <c r="BV29" s="725"/>
      <c r="BW29" s="725"/>
      <c r="BX29" s="725"/>
      <c r="BY29" s="725"/>
      <c r="BZ29" s="725"/>
      <c r="CA29" s="725"/>
      <c r="CB29" s="726"/>
      <c r="CD29" s="707" t="s">
        <v>304</v>
      </c>
      <c r="CE29" s="708"/>
      <c r="CF29" s="667" t="s">
        <v>305</v>
      </c>
      <c r="CG29" s="664"/>
      <c r="CH29" s="664"/>
      <c r="CI29" s="664"/>
      <c r="CJ29" s="664"/>
      <c r="CK29" s="664"/>
      <c r="CL29" s="664"/>
      <c r="CM29" s="664"/>
      <c r="CN29" s="664"/>
      <c r="CO29" s="664"/>
      <c r="CP29" s="664"/>
      <c r="CQ29" s="665"/>
      <c r="CR29" s="623">
        <v>5280485</v>
      </c>
      <c r="CS29" s="624"/>
      <c r="CT29" s="624"/>
      <c r="CU29" s="624"/>
      <c r="CV29" s="624"/>
      <c r="CW29" s="624"/>
      <c r="CX29" s="624"/>
      <c r="CY29" s="625"/>
      <c r="CZ29" s="628">
        <v>17.2</v>
      </c>
      <c r="DA29" s="657"/>
      <c r="DB29" s="657"/>
      <c r="DC29" s="658"/>
      <c r="DD29" s="631">
        <v>5270025</v>
      </c>
      <c r="DE29" s="624"/>
      <c r="DF29" s="624"/>
      <c r="DG29" s="624"/>
      <c r="DH29" s="624"/>
      <c r="DI29" s="624"/>
      <c r="DJ29" s="624"/>
      <c r="DK29" s="625"/>
      <c r="DL29" s="631">
        <v>2833925</v>
      </c>
      <c r="DM29" s="624"/>
      <c r="DN29" s="624"/>
      <c r="DO29" s="624"/>
      <c r="DP29" s="624"/>
      <c r="DQ29" s="624"/>
      <c r="DR29" s="624"/>
      <c r="DS29" s="624"/>
      <c r="DT29" s="624"/>
      <c r="DU29" s="624"/>
      <c r="DV29" s="625"/>
      <c r="DW29" s="628">
        <v>15.9</v>
      </c>
      <c r="DX29" s="657"/>
      <c r="DY29" s="657"/>
      <c r="DZ29" s="657"/>
      <c r="EA29" s="657"/>
      <c r="EB29" s="657"/>
      <c r="EC29" s="659"/>
    </row>
    <row r="30" spans="2:133" ht="11.25" customHeight="1" x14ac:dyDescent="0.15">
      <c r="B30" s="620" t="s">
        <v>306</v>
      </c>
      <c r="C30" s="621"/>
      <c r="D30" s="621"/>
      <c r="E30" s="621"/>
      <c r="F30" s="621"/>
      <c r="G30" s="621"/>
      <c r="H30" s="621"/>
      <c r="I30" s="621"/>
      <c r="J30" s="621"/>
      <c r="K30" s="621"/>
      <c r="L30" s="621"/>
      <c r="M30" s="621"/>
      <c r="N30" s="621"/>
      <c r="O30" s="621"/>
      <c r="P30" s="621"/>
      <c r="Q30" s="622"/>
      <c r="R30" s="623">
        <v>55533</v>
      </c>
      <c r="S30" s="626"/>
      <c r="T30" s="626"/>
      <c r="U30" s="626"/>
      <c r="V30" s="626"/>
      <c r="W30" s="626"/>
      <c r="X30" s="626"/>
      <c r="Y30" s="627"/>
      <c r="Z30" s="685">
        <v>0.2</v>
      </c>
      <c r="AA30" s="685"/>
      <c r="AB30" s="685"/>
      <c r="AC30" s="685"/>
      <c r="AD30" s="686" t="s">
        <v>226</v>
      </c>
      <c r="AE30" s="686"/>
      <c r="AF30" s="686"/>
      <c r="AG30" s="686"/>
      <c r="AH30" s="686"/>
      <c r="AI30" s="686"/>
      <c r="AJ30" s="686"/>
      <c r="AK30" s="686"/>
      <c r="AL30" s="628" t="s">
        <v>226</v>
      </c>
      <c r="AM30" s="629"/>
      <c r="AN30" s="629"/>
      <c r="AO30" s="687"/>
      <c r="AP30" s="713" t="s">
        <v>307</v>
      </c>
      <c r="AQ30" s="714"/>
      <c r="AR30" s="714"/>
      <c r="AS30" s="714"/>
      <c r="AT30" s="719" t="s">
        <v>308</v>
      </c>
      <c r="AU30" s="230"/>
      <c r="AV30" s="230"/>
      <c r="AW30" s="230"/>
      <c r="AX30" s="722" t="s">
        <v>185</v>
      </c>
      <c r="AY30" s="723"/>
      <c r="AZ30" s="723"/>
      <c r="BA30" s="723"/>
      <c r="BB30" s="723"/>
      <c r="BC30" s="723"/>
      <c r="BD30" s="723"/>
      <c r="BE30" s="723"/>
      <c r="BF30" s="724"/>
      <c r="BG30" s="703">
        <v>98.6</v>
      </c>
      <c r="BH30" s="704"/>
      <c r="BI30" s="704"/>
      <c r="BJ30" s="704"/>
      <c r="BK30" s="704"/>
      <c r="BL30" s="704"/>
      <c r="BM30" s="705">
        <v>93.2</v>
      </c>
      <c r="BN30" s="704"/>
      <c r="BO30" s="704"/>
      <c r="BP30" s="704"/>
      <c r="BQ30" s="706"/>
      <c r="BR30" s="703">
        <v>98.6</v>
      </c>
      <c r="BS30" s="704"/>
      <c r="BT30" s="704"/>
      <c r="BU30" s="704"/>
      <c r="BV30" s="704"/>
      <c r="BW30" s="704"/>
      <c r="BX30" s="705">
        <v>92.7</v>
      </c>
      <c r="BY30" s="704"/>
      <c r="BZ30" s="704"/>
      <c r="CA30" s="704"/>
      <c r="CB30" s="706"/>
      <c r="CD30" s="709"/>
      <c r="CE30" s="710"/>
      <c r="CF30" s="667" t="s">
        <v>309</v>
      </c>
      <c r="CG30" s="664"/>
      <c r="CH30" s="664"/>
      <c r="CI30" s="664"/>
      <c r="CJ30" s="664"/>
      <c r="CK30" s="664"/>
      <c r="CL30" s="664"/>
      <c r="CM30" s="664"/>
      <c r="CN30" s="664"/>
      <c r="CO30" s="664"/>
      <c r="CP30" s="664"/>
      <c r="CQ30" s="665"/>
      <c r="CR30" s="623">
        <v>5206359</v>
      </c>
      <c r="CS30" s="626"/>
      <c r="CT30" s="626"/>
      <c r="CU30" s="626"/>
      <c r="CV30" s="626"/>
      <c r="CW30" s="626"/>
      <c r="CX30" s="626"/>
      <c r="CY30" s="627"/>
      <c r="CZ30" s="628">
        <v>16.899999999999999</v>
      </c>
      <c r="DA30" s="657"/>
      <c r="DB30" s="657"/>
      <c r="DC30" s="658"/>
      <c r="DD30" s="631">
        <v>5195899</v>
      </c>
      <c r="DE30" s="626"/>
      <c r="DF30" s="626"/>
      <c r="DG30" s="626"/>
      <c r="DH30" s="626"/>
      <c r="DI30" s="626"/>
      <c r="DJ30" s="626"/>
      <c r="DK30" s="627"/>
      <c r="DL30" s="631">
        <v>2759799</v>
      </c>
      <c r="DM30" s="626"/>
      <c r="DN30" s="626"/>
      <c r="DO30" s="626"/>
      <c r="DP30" s="626"/>
      <c r="DQ30" s="626"/>
      <c r="DR30" s="626"/>
      <c r="DS30" s="626"/>
      <c r="DT30" s="626"/>
      <c r="DU30" s="626"/>
      <c r="DV30" s="627"/>
      <c r="DW30" s="628">
        <v>15.5</v>
      </c>
      <c r="DX30" s="657"/>
      <c r="DY30" s="657"/>
      <c r="DZ30" s="657"/>
      <c r="EA30" s="657"/>
      <c r="EB30" s="657"/>
      <c r="EC30" s="659"/>
    </row>
    <row r="31" spans="2:133" ht="11.25" customHeight="1" x14ac:dyDescent="0.15">
      <c r="B31" s="620" t="s">
        <v>310</v>
      </c>
      <c r="C31" s="621"/>
      <c r="D31" s="621"/>
      <c r="E31" s="621"/>
      <c r="F31" s="621"/>
      <c r="G31" s="621"/>
      <c r="H31" s="621"/>
      <c r="I31" s="621"/>
      <c r="J31" s="621"/>
      <c r="K31" s="621"/>
      <c r="L31" s="621"/>
      <c r="M31" s="621"/>
      <c r="N31" s="621"/>
      <c r="O31" s="621"/>
      <c r="P31" s="621"/>
      <c r="Q31" s="622"/>
      <c r="R31" s="623">
        <v>382748</v>
      </c>
      <c r="S31" s="626"/>
      <c r="T31" s="626"/>
      <c r="U31" s="626"/>
      <c r="V31" s="626"/>
      <c r="W31" s="626"/>
      <c r="X31" s="626"/>
      <c r="Y31" s="627"/>
      <c r="Z31" s="685">
        <v>1.2</v>
      </c>
      <c r="AA31" s="685"/>
      <c r="AB31" s="685"/>
      <c r="AC31" s="685"/>
      <c r="AD31" s="686" t="s">
        <v>127</v>
      </c>
      <c r="AE31" s="686"/>
      <c r="AF31" s="686"/>
      <c r="AG31" s="686"/>
      <c r="AH31" s="686"/>
      <c r="AI31" s="686"/>
      <c r="AJ31" s="686"/>
      <c r="AK31" s="686"/>
      <c r="AL31" s="628" t="s">
        <v>127</v>
      </c>
      <c r="AM31" s="629"/>
      <c r="AN31" s="629"/>
      <c r="AO31" s="687"/>
      <c r="AP31" s="715"/>
      <c r="AQ31" s="716"/>
      <c r="AR31" s="716"/>
      <c r="AS31" s="716"/>
      <c r="AT31" s="720"/>
      <c r="AU31" s="229" t="s">
        <v>311</v>
      </c>
      <c r="AV31" s="229"/>
      <c r="AW31" s="229"/>
      <c r="AX31" s="620" t="s">
        <v>312</v>
      </c>
      <c r="AY31" s="621"/>
      <c r="AZ31" s="621"/>
      <c r="BA31" s="621"/>
      <c r="BB31" s="621"/>
      <c r="BC31" s="621"/>
      <c r="BD31" s="621"/>
      <c r="BE31" s="621"/>
      <c r="BF31" s="622"/>
      <c r="BG31" s="701">
        <v>98.8</v>
      </c>
      <c r="BH31" s="624"/>
      <c r="BI31" s="624"/>
      <c r="BJ31" s="624"/>
      <c r="BK31" s="624"/>
      <c r="BL31" s="624"/>
      <c r="BM31" s="629">
        <v>96</v>
      </c>
      <c r="BN31" s="702"/>
      <c r="BO31" s="702"/>
      <c r="BP31" s="702"/>
      <c r="BQ31" s="663"/>
      <c r="BR31" s="701">
        <v>99</v>
      </c>
      <c r="BS31" s="624"/>
      <c r="BT31" s="624"/>
      <c r="BU31" s="624"/>
      <c r="BV31" s="624"/>
      <c r="BW31" s="624"/>
      <c r="BX31" s="629">
        <v>95.4</v>
      </c>
      <c r="BY31" s="702"/>
      <c r="BZ31" s="702"/>
      <c r="CA31" s="702"/>
      <c r="CB31" s="663"/>
      <c r="CD31" s="709"/>
      <c r="CE31" s="710"/>
      <c r="CF31" s="667" t="s">
        <v>313</v>
      </c>
      <c r="CG31" s="664"/>
      <c r="CH31" s="664"/>
      <c r="CI31" s="664"/>
      <c r="CJ31" s="664"/>
      <c r="CK31" s="664"/>
      <c r="CL31" s="664"/>
      <c r="CM31" s="664"/>
      <c r="CN31" s="664"/>
      <c r="CO31" s="664"/>
      <c r="CP31" s="664"/>
      <c r="CQ31" s="665"/>
      <c r="CR31" s="623">
        <v>74126</v>
      </c>
      <c r="CS31" s="624"/>
      <c r="CT31" s="624"/>
      <c r="CU31" s="624"/>
      <c r="CV31" s="624"/>
      <c r="CW31" s="624"/>
      <c r="CX31" s="624"/>
      <c r="CY31" s="625"/>
      <c r="CZ31" s="628">
        <v>0.2</v>
      </c>
      <c r="DA31" s="657"/>
      <c r="DB31" s="657"/>
      <c r="DC31" s="658"/>
      <c r="DD31" s="631">
        <v>74126</v>
      </c>
      <c r="DE31" s="624"/>
      <c r="DF31" s="624"/>
      <c r="DG31" s="624"/>
      <c r="DH31" s="624"/>
      <c r="DI31" s="624"/>
      <c r="DJ31" s="624"/>
      <c r="DK31" s="625"/>
      <c r="DL31" s="631">
        <v>74126</v>
      </c>
      <c r="DM31" s="624"/>
      <c r="DN31" s="624"/>
      <c r="DO31" s="624"/>
      <c r="DP31" s="624"/>
      <c r="DQ31" s="624"/>
      <c r="DR31" s="624"/>
      <c r="DS31" s="624"/>
      <c r="DT31" s="624"/>
      <c r="DU31" s="624"/>
      <c r="DV31" s="625"/>
      <c r="DW31" s="628">
        <v>0.4</v>
      </c>
      <c r="DX31" s="657"/>
      <c r="DY31" s="657"/>
      <c r="DZ31" s="657"/>
      <c r="EA31" s="657"/>
      <c r="EB31" s="657"/>
      <c r="EC31" s="659"/>
    </row>
    <row r="32" spans="2:133" ht="11.25" customHeight="1" x14ac:dyDescent="0.15">
      <c r="B32" s="620" t="s">
        <v>314</v>
      </c>
      <c r="C32" s="621"/>
      <c r="D32" s="621"/>
      <c r="E32" s="621"/>
      <c r="F32" s="621"/>
      <c r="G32" s="621"/>
      <c r="H32" s="621"/>
      <c r="I32" s="621"/>
      <c r="J32" s="621"/>
      <c r="K32" s="621"/>
      <c r="L32" s="621"/>
      <c r="M32" s="621"/>
      <c r="N32" s="621"/>
      <c r="O32" s="621"/>
      <c r="P32" s="621"/>
      <c r="Q32" s="622"/>
      <c r="R32" s="623">
        <v>1988732</v>
      </c>
      <c r="S32" s="626"/>
      <c r="T32" s="626"/>
      <c r="U32" s="626"/>
      <c r="V32" s="626"/>
      <c r="W32" s="626"/>
      <c r="X32" s="626"/>
      <c r="Y32" s="627"/>
      <c r="Z32" s="685">
        <v>6.1</v>
      </c>
      <c r="AA32" s="685"/>
      <c r="AB32" s="685"/>
      <c r="AC32" s="685"/>
      <c r="AD32" s="686" t="s">
        <v>226</v>
      </c>
      <c r="AE32" s="686"/>
      <c r="AF32" s="686"/>
      <c r="AG32" s="686"/>
      <c r="AH32" s="686"/>
      <c r="AI32" s="686"/>
      <c r="AJ32" s="686"/>
      <c r="AK32" s="686"/>
      <c r="AL32" s="628" t="s">
        <v>226</v>
      </c>
      <c r="AM32" s="629"/>
      <c r="AN32" s="629"/>
      <c r="AO32" s="687"/>
      <c r="AP32" s="717"/>
      <c r="AQ32" s="718"/>
      <c r="AR32" s="718"/>
      <c r="AS32" s="718"/>
      <c r="AT32" s="721"/>
      <c r="AU32" s="231"/>
      <c r="AV32" s="231"/>
      <c r="AW32" s="231"/>
      <c r="AX32" s="635" t="s">
        <v>315</v>
      </c>
      <c r="AY32" s="636"/>
      <c r="AZ32" s="636"/>
      <c r="BA32" s="636"/>
      <c r="BB32" s="636"/>
      <c r="BC32" s="636"/>
      <c r="BD32" s="636"/>
      <c r="BE32" s="636"/>
      <c r="BF32" s="637"/>
      <c r="BG32" s="700">
        <v>98.2</v>
      </c>
      <c r="BH32" s="639"/>
      <c r="BI32" s="639"/>
      <c r="BJ32" s="639"/>
      <c r="BK32" s="639"/>
      <c r="BL32" s="639"/>
      <c r="BM32" s="683">
        <v>90.1</v>
      </c>
      <c r="BN32" s="639"/>
      <c r="BO32" s="639"/>
      <c r="BP32" s="639"/>
      <c r="BQ32" s="676"/>
      <c r="BR32" s="700">
        <v>98.3</v>
      </c>
      <c r="BS32" s="639"/>
      <c r="BT32" s="639"/>
      <c r="BU32" s="639"/>
      <c r="BV32" s="639"/>
      <c r="BW32" s="639"/>
      <c r="BX32" s="683">
        <v>89.7</v>
      </c>
      <c r="BY32" s="639"/>
      <c r="BZ32" s="639"/>
      <c r="CA32" s="639"/>
      <c r="CB32" s="676"/>
      <c r="CD32" s="711"/>
      <c r="CE32" s="712"/>
      <c r="CF32" s="667" t="s">
        <v>316</v>
      </c>
      <c r="CG32" s="664"/>
      <c r="CH32" s="664"/>
      <c r="CI32" s="664"/>
      <c r="CJ32" s="664"/>
      <c r="CK32" s="664"/>
      <c r="CL32" s="664"/>
      <c r="CM32" s="664"/>
      <c r="CN32" s="664"/>
      <c r="CO32" s="664"/>
      <c r="CP32" s="664"/>
      <c r="CQ32" s="665"/>
      <c r="CR32" s="623">
        <v>20</v>
      </c>
      <c r="CS32" s="626"/>
      <c r="CT32" s="626"/>
      <c r="CU32" s="626"/>
      <c r="CV32" s="626"/>
      <c r="CW32" s="626"/>
      <c r="CX32" s="626"/>
      <c r="CY32" s="627"/>
      <c r="CZ32" s="628">
        <v>0</v>
      </c>
      <c r="DA32" s="657"/>
      <c r="DB32" s="657"/>
      <c r="DC32" s="658"/>
      <c r="DD32" s="631">
        <v>20</v>
      </c>
      <c r="DE32" s="626"/>
      <c r="DF32" s="626"/>
      <c r="DG32" s="626"/>
      <c r="DH32" s="626"/>
      <c r="DI32" s="626"/>
      <c r="DJ32" s="626"/>
      <c r="DK32" s="627"/>
      <c r="DL32" s="631">
        <v>20</v>
      </c>
      <c r="DM32" s="626"/>
      <c r="DN32" s="626"/>
      <c r="DO32" s="626"/>
      <c r="DP32" s="626"/>
      <c r="DQ32" s="626"/>
      <c r="DR32" s="626"/>
      <c r="DS32" s="626"/>
      <c r="DT32" s="626"/>
      <c r="DU32" s="626"/>
      <c r="DV32" s="627"/>
      <c r="DW32" s="628">
        <v>0</v>
      </c>
      <c r="DX32" s="657"/>
      <c r="DY32" s="657"/>
      <c r="DZ32" s="657"/>
      <c r="EA32" s="657"/>
      <c r="EB32" s="657"/>
      <c r="EC32" s="659"/>
    </row>
    <row r="33" spans="2:133" ht="11.25" customHeight="1" x14ac:dyDescent="0.15">
      <c r="B33" s="620" t="s">
        <v>317</v>
      </c>
      <c r="C33" s="621"/>
      <c r="D33" s="621"/>
      <c r="E33" s="621"/>
      <c r="F33" s="621"/>
      <c r="G33" s="621"/>
      <c r="H33" s="621"/>
      <c r="I33" s="621"/>
      <c r="J33" s="621"/>
      <c r="K33" s="621"/>
      <c r="L33" s="621"/>
      <c r="M33" s="621"/>
      <c r="N33" s="621"/>
      <c r="O33" s="621"/>
      <c r="P33" s="621"/>
      <c r="Q33" s="622"/>
      <c r="R33" s="623">
        <v>1849058</v>
      </c>
      <c r="S33" s="626"/>
      <c r="T33" s="626"/>
      <c r="U33" s="626"/>
      <c r="V33" s="626"/>
      <c r="W33" s="626"/>
      <c r="X33" s="626"/>
      <c r="Y33" s="627"/>
      <c r="Z33" s="685">
        <v>5.7</v>
      </c>
      <c r="AA33" s="685"/>
      <c r="AB33" s="685"/>
      <c r="AC33" s="685"/>
      <c r="AD33" s="686" t="s">
        <v>226</v>
      </c>
      <c r="AE33" s="686"/>
      <c r="AF33" s="686"/>
      <c r="AG33" s="686"/>
      <c r="AH33" s="686"/>
      <c r="AI33" s="686"/>
      <c r="AJ33" s="686"/>
      <c r="AK33" s="686"/>
      <c r="AL33" s="628" t="s">
        <v>127</v>
      </c>
      <c r="AM33" s="629"/>
      <c r="AN33" s="629"/>
      <c r="AO33" s="687"/>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67" t="s">
        <v>318</v>
      </c>
      <c r="CE33" s="664"/>
      <c r="CF33" s="664"/>
      <c r="CG33" s="664"/>
      <c r="CH33" s="664"/>
      <c r="CI33" s="664"/>
      <c r="CJ33" s="664"/>
      <c r="CK33" s="664"/>
      <c r="CL33" s="664"/>
      <c r="CM33" s="664"/>
      <c r="CN33" s="664"/>
      <c r="CO33" s="664"/>
      <c r="CP33" s="664"/>
      <c r="CQ33" s="665"/>
      <c r="CR33" s="623">
        <v>10697432</v>
      </c>
      <c r="CS33" s="624"/>
      <c r="CT33" s="624"/>
      <c r="CU33" s="624"/>
      <c r="CV33" s="624"/>
      <c r="CW33" s="624"/>
      <c r="CX33" s="624"/>
      <c r="CY33" s="625"/>
      <c r="CZ33" s="628">
        <v>34.700000000000003</v>
      </c>
      <c r="DA33" s="657"/>
      <c r="DB33" s="657"/>
      <c r="DC33" s="658"/>
      <c r="DD33" s="631">
        <v>8282983</v>
      </c>
      <c r="DE33" s="624"/>
      <c r="DF33" s="624"/>
      <c r="DG33" s="624"/>
      <c r="DH33" s="624"/>
      <c r="DI33" s="624"/>
      <c r="DJ33" s="624"/>
      <c r="DK33" s="625"/>
      <c r="DL33" s="631">
        <v>6855205</v>
      </c>
      <c r="DM33" s="624"/>
      <c r="DN33" s="624"/>
      <c r="DO33" s="624"/>
      <c r="DP33" s="624"/>
      <c r="DQ33" s="624"/>
      <c r="DR33" s="624"/>
      <c r="DS33" s="624"/>
      <c r="DT33" s="624"/>
      <c r="DU33" s="624"/>
      <c r="DV33" s="625"/>
      <c r="DW33" s="628">
        <v>38.6</v>
      </c>
      <c r="DX33" s="657"/>
      <c r="DY33" s="657"/>
      <c r="DZ33" s="657"/>
      <c r="EA33" s="657"/>
      <c r="EB33" s="657"/>
      <c r="EC33" s="659"/>
    </row>
    <row r="34" spans="2:133" ht="11.25" customHeight="1" x14ac:dyDescent="0.15">
      <c r="B34" s="620" t="s">
        <v>319</v>
      </c>
      <c r="C34" s="621"/>
      <c r="D34" s="621"/>
      <c r="E34" s="621"/>
      <c r="F34" s="621"/>
      <c r="G34" s="621"/>
      <c r="H34" s="621"/>
      <c r="I34" s="621"/>
      <c r="J34" s="621"/>
      <c r="K34" s="621"/>
      <c r="L34" s="621"/>
      <c r="M34" s="621"/>
      <c r="N34" s="621"/>
      <c r="O34" s="621"/>
      <c r="P34" s="621"/>
      <c r="Q34" s="622"/>
      <c r="R34" s="623">
        <v>236958</v>
      </c>
      <c r="S34" s="626"/>
      <c r="T34" s="626"/>
      <c r="U34" s="626"/>
      <c r="V34" s="626"/>
      <c r="W34" s="626"/>
      <c r="X34" s="626"/>
      <c r="Y34" s="627"/>
      <c r="Z34" s="685">
        <v>0.7</v>
      </c>
      <c r="AA34" s="685"/>
      <c r="AB34" s="685"/>
      <c r="AC34" s="685"/>
      <c r="AD34" s="686">
        <v>543</v>
      </c>
      <c r="AE34" s="686"/>
      <c r="AF34" s="686"/>
      <c r="AG34" s="686"/>
      <c r="AH34" s="686"/>
      <c r="AI34" s="686"/>
      <c r="AJ34" s="686"/>
      <c r="AK34" s="686"/>
      <c r="AL34" s="628">
        <v>0</v>
      </c>
      <c r="AM34" s="629"/>
      <c r="AN34" s="629"/>
      <c r="AO34" s="687"/>
      <c r="AP34" s="234"/>
      <c r="AQ34" s="697" t="s">
        <v>320</v>
      </c>
      <c r="AR34" s="698"/>
      <c r="AS34" s="698"/>
      <c r="AT34" s="698"/>
      <c r="AU34" s="698"/>
      <c r="AV34" s="698"/>
      <c r="AW34" s="698"/>
      <c r="AX34" s="698"/>
      <c r="AY34" s="698"/>
      <c r="AZ34" s="698"/>
      <c r="BA34" s="698"/>
      <c r="BB34" s="698"/>
      <c r="BC34" s="698"/>
      <c r="BD34" s="698"/>
      <c r="BE34" s="698"/>
      <c r="BF34" s="699"/>
      <c r="BG34" s="697" t="s">
        <v>321</v>
      </c>
      <c r="BH34" s="698"/>
      <c r="BI34" s="698"/>
      <c r="BJ34" s="698"/>
      <c r="BK34" s="698"/>
      <c r="BL34" s="698"/>
      <c r="BM34" s="698"/>
      <c r="BN34" s="698"/>
      <c r="BO34" s="698"/>
      <c r="BP34" s="698"/>
      <c r="BQ34" s="698"/>
      <c r="BR34" s="698"/>
      <c r="BS34" s="698"/>
      <c r="BT34" s="698"/>
      <c r="BU34" s="698"/>
      <c r="BV34" s="698"/>
      <c r="BW34" s="698"/>
      <c r="BX34" s="698"/>
      <c r="BY34" s="698"/>
      <c r="BZ34" s="698"/>
      <c r="CA34" s="698"/>
      <c r="CB34" s="699"/>
      <c r="CD34" s="667" t="s">
        <v>322</v>
      </c>
      <c r="CE34" s="664"/>
      <c r="CF34" s="664"/>
      <c r="CG34" s="664"/>
      <c r="CH34" s="664"/>
      <c r="CI34" s="664"/>
      <c r="CJ34" s="664"/>
      <c r="CK34" s="664"/>
      <c r="CL34" s="664"/>
      <c r="CM34" s="664"/>
      <c r="CN34" s="664"/>
      <c r="CO34" s="664"/>
      <c r="CP34" s="664"/>
      <c r="CQ34" s="665"/>
      <c r="CR34" s="623">
        <v>2996411</v>
      </c>
      <c r="CS34" s="626"/>
      <c r="CT34" s="626"/>
      <c r="CU34" s="626"/>
      <c r="CV34" s="626"/>
      <c r="CW34" s="626"/>
      <c r="CX34" s="626"/>
      <c r="CY34" s="627"/>
      <c r="CZ34" s="628">
        <v>9.6999999999999993</v>
      </c>
      <c r="DA34" s="657"/>
      <c r="DB34" s="657"/>
      <c r="DC34" s="658"/>
      <c r="DD34" s="631">
        <v>2322444</v>
      </c>
      <c r="DE34" s="626"/>
      <c r="DF34" s="626"/>
      <c r="DG34" s="626"/>
      <c r="DH34" s="626"/>
      <c r="DI34" s="626"/>
      <c r="DJ34" s="626"/>
      <c r="DK34" s="627"/>
      <c r="DL34" s="631">
        <v>2063460</v>
      </c>
      <c r="DM34" s="626"/>
      <c r="DN34" s="626"/>
      <c r="DO34" s="626"/>
      <c r="DP34" s="626"/>
      <c r="DQ34" s="626"/>
      <c r="DR34" s="626"/>
      <c r="DS34" s="626"/>
      <c r="DT34" s="626"/>
      <c r="DU34" s="626"/>
      <c r="DV34" s="627"/>
      <c r="DW34" s="628">
        <v>11.6</v>
      </c>
      <c r="DX34" s="657"/>
      <c r="DY34" s="657"/>
      <c r="DZ34" s="657"/>
      <c r="EA34" s="657"/>
      <c r="EB34" s="657"/>
      <c r="EC34" s="659"/>
    </row>
    <row r="35" spans="2:133" ht="11.25" customHeight="1" x14ac:dyDescent="0.15">
      <c r="B35" s="620" t="s">
        <v>323</v>
      </c>
      <c r="C35" s="621"/>
      <c r="D35" s="621"/>
      <c r="E35" s="621"/>
      <c r="F35" s="621"/>
      <c r="G35" s="621"/>
      <c r="H35" s="621"/>
      <c r="I35" s="621"/>
      <c r="J35" s="621"/>
      <c r="K35" s="621"/>
      <c r="L35" s="621"/>
      <c r="M35" s="621"/>
      <c r="N35" s="621"/>
      <c r="O35" s="621"/>
      <c r="P35" s="621"/>
      <c r="Q35" s="622"/>
      <c r="R35" s="623">
        <v>3840000</v>
      </c>
      <c r="S35" s="626"/>
      <c r="T35" s="626"/>
      <c r="U35" s="626"/>
      <c r="V35" s="626"/>
      <c r="W35" s="626"/>
      <c r="X35" s="626"/>
      <c r="Y35" s="627"/>
      <c r="Z35" s="685">
        <v>11.7</v>
      </c>
      <c r="AA35" s="685"/>
      <c r="AB35" s="685"/>
      <c r="AC35" s="685"/>
      <c r="AD35" s="686" t="s">
        <v>226</v>
      </c>
      <c r="AE35" s="686"/>
      <c r="AF35" s="686"/>
      <c r="AG35" s="686"/>
      <c r="AH35" s="686"/>
      <c r="AI35" s="686"/>
      <c r="AJ35" s="686"/>
      <c r="AK35" s="686"/>
      <c r="AL35" s="628" t="s">
        <v>127</v>
      </c>
      <c r="AM35" s="629"/>
      <c r="AN35" s="629"/>
      <c r="AO35" s="687"/>
      <c r="AP35" s="234"/>
      <c r="AQ35" s="691" t="s">
        <v>324</v>
      </c>
      <c r="AR35" s="692"/>
      <c r="AS35" s="692"/>
      <c r="AT35" s="692"/>
      <c r="AU35" s="692"/>
      <c r="AV35" s="692"/>
      <c r="AW35" s="692"/>
      <c r="AX35" s="692"/>
      <c r="AY35" s="693"/>
      <c r="AZ35" s="688">
        <v>3662660</v>
      </c>
      <c r="BA35" s="689"/>
      <c r="BB35" s="689"/>
      <c r="BC35" s="689"/>
      <c r="BD35" s="689"/>
      <c r="BE35" s="689"/>
      <c r="BF35" s="690"/>
      <c r="BG35" s="694" t="s">
        <v>325</v>
      </c>
      <c r="BH35" s="695"/>
      <c r="BI35" s="695"/>
      <c r="BJ35" s="695"/>
      <c r="BK35" s="695"/>
      <c r="BL35" s="695"/>
      <c r="BM35" s="695"/>
      <c r="BN35" s="695"/>
      <c r="BO35" s="695"/>
      <c r="BP35" s="695"/>
      <c r="BQ35" s="695"/>
      <c r="BR35" s="695"/>
      <c r="BS35" s="695"/>
      <c r="BT35" s="695"/>
      <c r="BU35" s="696"/>
      <c r="BV35" s="688">
        <v>742459</v>
      </c>
      <c r="BW35" s="689"/>
      <c r="BX35" s="689"/>
      <c r="BY35" s="689"/>
      <c r="BZ35" s="689"/>
      <c r="CA35" s="689"/>
      <c r="CB35" s="690"/>
      <c r="CD35" s="667" t="s">
        <v>326</v>
      </c>
      <c r="CE35" s="664"/>
      <c r="CF35" s="664"/>
      <c r="CG35" s="664"/>
      <c r="CH35" s="664"/>
      <c r="CI35" s="664"/>
      <c r="CJ35" s="664"/>
      <c r="CK35" s="664"/>
      <c r="CL35" s="664"/>
      <c r="CM35" s="664"/>
      <c r="CN35" s="664"/>
      <c r="CO35" s="664"/>
      <c r="CP35" s="664"/>
      <c r="CQ35" s="665"/>
      <c r="CR35" s="623">
        <v>252832</v>
      </c>
      <c r="CS35" s="624"/>
      <c r="CT35" s="624"/>
      <c r="CU35" s="624"/>
      <c r="CV35" s="624"/>
      <c r="CW35" s="624"/>
      <c r="CX35" s="624"/>
      <c r="CY35" s="625"/>
      <c r="CZ35" s="628">
        <v>0.8</v>
      </c>
      <c r="DA35" s="657"/>
      <c r="DB35" s="657"/>
      <c r="DC35" s="658"/>
      <c r="DD35" s="631">
        <v>221663</v>
      </c>
      <c r="DE35" s="624"/>
      <c r="DF35" s="624"/>
      <c r="DG35" s="624"/>
      <c r="DH35" s="624"/>
      <c r="DI35" s="624"/>
      <c r="DJ35" s="624"/>
      <c r="DK35" s="625"/>
      <c r="DL35" s="631">
        <v>221164</v>
      </c>
      <c r="DM35" s="624"/>
      <c r="DN35" s="624"/>
      <c r="DO35" s="624"/>
      <c r="DP35" s="624"/>
      <c r="DQ35" s="624"/>
      <c r="DR35" s="624"/>
      <c r="DS35" s="624"/>
      <c r="DT35" s="624"/>
      <c r="DU35" s="624"/>
      <c r="DV35" s="625"/>
      <c r="DW35" s="628">
        <v>1.2</v>
      </c>
      <c r="DX35" s="657"/>
      <c r="DY35" s="657"/>
      <c r="DZ35" s="657"/>
      <c r="EA35" s="657"/>
      <c r="EB35" s="657"/>
      <c r="EC35" s="659"/>
    </row>
    <row r="36" spans="2:133" ht="11.25" customHeight="1" x14ac:dyDescent="0.15">
      <c r="B36" s="620" t="s">
        <v>327</v>
      </c>
      <c r="C36" s="621"/>
      <c r="D36" s="621"/>
      <c r="E36" s="621"/>
      <c r="F36" s="621"/>
      <c r="G36" s="621"/>
      <c r="H36" s="621"/>
      <c r="I36" s="621"/>
      <c r="J36" s="621"/>
      <c r="K36" s="621"/>
      <c r="L36" s="621"/>
      <c r="M36" s="621"/>
      <c r="N36" s="621"/>
      <c r="O36" s="621"/>
      <c r="P36" s="621"/>
      <c r="Q36" s="622"/>
      <c r="R36" s="623" t="s">
        <v>127</v>
      </c>
      <c r="S36" s="626"/>
      <c r="T36" s="626"/>
      <c r="U36" s="626"/>
      <c r="V36" s="626"/>
      <c r="W36" s="626"/>
      <c r="X36" s="626"/>
      <c r="Y36" s="627"/>
      <c r="Z36" s="685" t="s">
        <v>226</v>
      </c>
      <c r="AA36" s="685"/>
      <c r="AB36" s="685"/>
      <c r="AC36" s="685"/>
      <c r="AD36" s="686" t="s">
        <v>226</v>
      </c>
      <c r="AE36" s="686"/>
      <c r="AF36" s="686"/>
      <c r="AG36" s="686"/>
      <c r="AH36" s="686"/>
      <c r="AI36" s="686"/>
      <c r="AJ36" s="686"/>
      <c r="AK36" s="686"/>
      <c r="AL36" s="628" t="s">
        <v>127</v>
      </c>
      <c r="AM36" s="629"/>
      <c r="AN36" s="629"/>
      <c r="AO36" s="687"/>
      <c r="AQ36" s="660" t="s">
        <v>328</v>
      </c>
      <c r="AR36" s="661"/>
      <c r="AS36" s="661"/>
      <c r="AT36" s="661"/>
      <c r="AU36" s="661"/>
      <c r="AV36" s="661"/>
      <c r="AW36" s="661"/>
      <c r="AX36" s="661"/>
      <c r="AY36" s="662"/>
      <c r="AZ36" s="623">
        <v>541841</v>
      </c>
      <c r="BA36" s="626"/>
      <c r="BB36" s="626"/>
      <c r="BC36" s="626"/>
      <c r="BD36" s="624"/>
      <c r="BE36" s="624"/>
      <c r="BF36" s="663"/>
      <c r="BG36" s="667" t="s">
        <v>329</v>
      </c>
      <c r="BH36" s="664"/>
      <c r="BI36" s="664"/>
      <c r="BJ36" s="664"/>
      <c r="BK36" s="664"/>
      <c r="BL36" s="664"/>
      <c r="BM36" s="664"/>
      <c r="BN36" s="664"/>
      <c r="BO36" s="664"/>
      <c r="BP36" s="664"/>
      <c r="BQ36" s="664"/>
      <c r="BR36" s="664"/>
      <c r="BS36" s="664"/>
      <c r="BT36" s="664"/>
      <c r="BU36" s="665"/>
      <c r="BV36" s="623">
        <v>665329</v>
      </c>
      <c r="BW36" s="626"/>
      <c r="BX36" s="626"/>
      <c r="BY36" s="626"/>
      <c r="BZ36" s="626"/>
      <c r="CA36" s="626"/>
      <c r="CB36" s="666"/>
      <c r="CD36" s="667" t="s">
        <v>330</v>
      </c>
      <c r="CE36" s="664"/>
      <c r="CF36" s="664"/>
      <c r="CG36" s="664"/>
      <c r="CH36" s="664"/>
      <c r="CI36" s="664"/>
      <c r="CJ36" s="664"/>
      <c r="CK36" s="664"/>
      <c r="CL36" s="664"/>
      <c r="CM36" s="664"/>
      <c r="CN36" s="664"/>
      <c r="CO36" s="664"/>
      <c r="CP36" s="664"/>
      <c r="CQ36" s="665"/>
      <c r="CR36" s="623">
        <v>3622657</v>
      </c>
      <c r="CS36" s="626"/>
      <c r="CT36" s="626"/>
      <c r="CU36" s="626"/>
      <c r="CV36" s="626"/>
      <c r="CW36" s="626"/>
      <c r="CX36" s="626"/>
      <c r="CY36" s="627"/>
      <c r="CZ36" s="628">
        <v>11.8</v>
      </c>
      <c r="DA36" s="657"/>
      <c r="DB36" s="657"/>
      <c r="DC36" s="658"/>
      <c r="DD36" s="631">
        <v>2787522</v>
      </c>
      <c r="DE36" s="626"/>
      <c r="DF36" s="626"/>
      <c r="DG36" s="626"/>
      <c r="DH36" s="626"/>
      <c r="DI36" s="626"/>
      <c r="DJ36" s="626"/>
      <c r="DK36" s="627"/>
      <c r="DL36" s="631">
        <v>2305424</v>
      </c>
      <c r="DM36" s="626"/>
      <c r="DN36" s="626"/>
      <c r="DO36" s="626"/>
      <c r="DP36" s="626"/>
      <c r="DQ36" s="626"/>
      <c r="DR36" s="626"/>
      <c r="DS36" s="626"/>
      <c r="DT36" s="626"/>
      <c r="DU36" s="626"/>
      <c r="DV36" s="627"/>
      <c r="DW36" s="628">
        <v>13</v>
      </c>
      <c r="DX36" s="657"/>
      <c r="DY36" s="657"/>
      <c r="DZ36" s="657"/>
      <c r="EA36" s="657"/>
      <c r="EB36" s="657"/>
      <c r="EC36" s="659"/>
    </row>
    <row r="37" spans="2:133" ht="11.25" customHeight="1" x14ac:dyDescent="0.15">
      <c r="B37" s="620" t="s">
        <v>331</v>
      </c>
      <c r="C37" s="621"/>
      <c r="D37" s="621"/>
      <c r="E37" s="621"/>
      <c r="F37" s="621"/>
      <c r="G37" s="621"/>
      <c r="H37" s="621"/>
      <c r="I37" s="621"/>
      <c r="J37" s="621"/>
      <c r="K37" s="621"/>
      <c r="L37" s="621"/>
      <c r="M37" s="621"/>
      <c r="N37" s="621"/>
      <c r="O37" s="621"/>
      <c r="P37" s="621"/>
      <c r="Q37" s="622"/>
      <c r="R37" s="623">
        <v>705300</v>
      </c>
      <c r="S37" s="626"/>
      <c r="T37" s="626"/>
      <c r="U37" s="626"/>
      <c r="V37" s="626"/>
      <c r="W37" s="626"/>
      <c r="X37" s="626"/>
      <c r="Y37" s="627"/>
      <c r="Z37" s="685">
        <v>2.2000000000000002</v>
      </c>
      <c r="AA37" s="685"/>
      <c r="AB37" s="685"/>
      <c r="AC37" s="685"/>
      <c r="AD37" s="686" t="s">
        <v>127</v>
      </c>
      <c r="AE37" s="686"/>
      <c r="AF37" s="686"/>
      <c r="AG37" s="686"/>
      <c r="AH37" s="686"/>
      <c r="AI37" s="686"/>
      <c r="AJ37" s="686"/>
      <c r="AK37" s="686"/>
      <c r="AL37" s="628" t="s">
        <v>226</v>
      </c>
      <c r="AM37" s="629"/>
      <c r="AN37" s="629"/>
      <c r="AO37" s="687"/>
      <c r="AQ37" s="660" t="s">
        <v>332</v>
      </c>
      <c r="AR37" s="661"/>
      <c r="AS37" s="661"/>
      <c r="AT37" s="661"/>
      <c r="AU37" s="661"/>
      <c r="AV37" s="661"/>
      <c r="AW37" s="661"/>
      <c r="AX37" s="661"/>
      <c r="AY37" s="662"/>
      <c r="AZ37" s="623">
        <v>385184</v>
      </c>
      <c r="BA37" s="626"/>
      <c r="BB37" s="626"/>
      <c r="BC37" s="626"/>
      <c r="BD37" s="624"/>
      <c r="BE37" s="624"/>
      <c r="BF37" s="663"/>
      <c r="BG37" s="667" t="s">
        <v>333</v>
      </c>
      <c r="BH37" s="664"/>
      <c r="BI37" s="664"/>
      <c r="BJ37" s="664"/>
      <c r="BK37" s="664"/>
      <c r="BL37" s="664"/>
      <c r="BM37" s="664"/>
      <c r="BN37" s="664"/>
      <c r="BO37" s="664"/>
      <c r="BP37" s="664"/>
      <c r="BQ37" s="664"/>
      <c r="BR37" s="664"/>
      <c r="BS37" s="664"/>
      <c r="BT37" s="664"/>
      <c r="BU37" s="665"/>
      <c r="BV37" s="623">
        <v>8670</v>
      </c>
      <c r="BW37" s="626"/>
      <c r="BX37" s="626"/>
      <c r="BY37" s="626"/>
      <c r="BZ37" s="626"/>
      <c r="CA37" s="626"/>
      <c r="CB37" s="666"/>
      <c r="CD37" s="667" t="s">
        <v>334</v>
      </c>
      <c r="CE37" s="664"/>
      <c r="CF37" s="664"/>
      <c r="CG37" s="664"/>
      <c r="CH37" s="664"/>
      <c r="CI37" s="664"/>
      <c r="CJ37" s="664"/>
      <c r="CK37" s="664"/>
      <c r="CL37" s="664"/>
      <c r="CM37" s="664"/>
      <c r="CN37" s="664"/>
      <c r="CO37" s="664"/>
      <c r="CP37" s="664"/>
      <c r="CQ37" s="665"/>
      <c r="CR37" s="623">
        <v>1283245</v>
      </c>
      <c r="CS37" s="624"/>
      <c r="CT37" s="624"/>
      <c r="CU37" s="624"/>
      <c r="CV37" s="624"/>
      <c r="CW37" s="624"/>
      <c r="CX37" s="624"/>
      <c r="CY37" s="625"/>
      <c r="CZ37" s="628">
        <v>4.2</v>
      </c>
      <c r="DA37" s="657"/>
      <c r="DB37" s="657"/>
      <c r="DC37" s="658"/>
      <c r="DD37" s="631">
        <v>1120454</v>
      </c>
      <c r="DE37" s="624"/>
      <c r="DF37" s="624"/>
      <c r="DG37" s="624"/>
      <c r="DH37" s="624"/>
      <c r="DI37" s="624"/>
      <c r="DJ37" s="624"/>
      <c r="DK37" s="625"/>
      <c r="DL37" s="631">
        <v>1005396</v>
      </c>
      <c r="DM37" s="624"/>
      <c r="DN37" s="624"/>
      <c r="DO37" s="624"/>
      <c r="DP37" s="624"/>
      <c r="DQ37" s="624"/>
      <c r="DR37" s="624"/>
      <c r="DS37" s="624"/>
      <c r="DT37" s="624"/>
      <c r="DU37" s="624"/>
      <c r="DV37" s="625"/>
      <c r="DW37" s="628">
        <v>5.7</v>
      </c>
      <c r="DX37" s="657"/>
      <c r="DY37" s="657"/>
      <c r="DZ37" s="657"/>
      <c r="EA37" s="657"/>
      <c r="EB37" s="657"/>
      <c r="EC37" s="659"/>
    </row>
    <row r="38" spans="2:133" ht="11.25" customHeight="1" x14ac:dyDescent="0.15">
      <c r="B38" s="635" t="s">
        <v>335</v>
      </c>
      <c r="C38" s="636"/>
      <c r="D38" s="636"/>
      <c r="E38" s="636"/>
      <c r="F38" s="636"/>
      <c r="G38" s="636"/>
      <c r="H38" s="636"/>
      <c r="I38" s="636"/>
      <c r="J38" s="636"/>
      <c r="K38" s="636"/>
      <c r="L38" s="636"/>
      <c r="M38" s="636"/>
      <c r="N38" s="636"/>
      <c r="O38" s="636"/>
      <c r="P38" s="636"/>
      <c r="Q38" s="637"/>
      <c r="R38" s="638">
        <v>32684824</v>
      </c>
      <c r="S38" s="675"/>
      <c r="T38" s="675"/>
      <c r="U38" s="675"/>
      <c r="V38" s="675"/>
      <c r="W38" s="675"/>
      <c r="X38" s="675"/>
      <c r="Y38" s="680"/>
      <c r="Z38" s="681">
        <v>100</v>
      </c>
      <c r="AA38" s="681"/>
      <c r="AB38" s="681"/>
      <c r="AC38" s="681"/>
      <c r="AD38" s="682">
        <v>17076083</v>
      </c>
      <c r="AE38" s="682"/>
      <c r="AF38" s="682"/>
      <c r="AG38" s="682"/>
      <c r="AH38" s="682"/>
      <c r="AI38" s="682"/>
      <c r="AJ38" s="682"/>
      <c r="AK38" s="682"/>
      <c r="AL38" s="641">
        <v>100</v>
      </c>
      <c r="AM38" s="683"/>
      <c r="AN38" s="683"/>
      <c r="AO38" s="684"/>
      <c r="AQ38" s="660" t="s">
        <v>336</v>
      </c>
      <c r="AR38" s="661"/>
      <c r="AS38" s="661"/>
      <c r="AT38" s="661"/>
      <c r="AU38" s="661"/>
      <c r="AV38" s="661"/>
      <c r="AW38" s="661"/>
      <c r="AX38" s="661"/>
      <c r="AY38" s="662"/>
      <c r="AZ38" s="623">
        <v>60440</v>
      </c>
      <c r="BA38" s="626"/>
      <c r="BB38" s="626"/>
      <c r="BC38" s="626"/>
      <c r="BD38" s="624"/>
      <c r="BE38" s="624"/>
      <c r="BF38" s="663"/>
      <c r="BG38" s="667" t="s">
        <v>337</v>
      </c>
      <c r="BH38" s="664"/>
      <c r="BI38" s="664"/>
      <c r="BJ38" s="664"/>
      <c r="BK38" s="664"/>
      <c r="BL38" s="664"/>
      <c r="BM38" s="664"/>
      <c r="BN38" s="664"/>
      <c r="BO38" s="664"/>
      <c r="BP38" s="664"/>
      <c r="BQ38" s="664"/>
      <c r="BR38" s="664"/>
      <c r="BS38" s="664"/>
      <c r="BT38" s="664"/>
      <c r="BU38" s="665"/>
      <c r="BV38" s="623">
        <v>16705</v>
      </c>
      <c r="BW38" s="626"/>
      <c r="BX38" s="626"/>
      <c r="BY38" s="626"/>
      <c r="BZ38" s="626"/>
      <c r="CA38" s="626"/>
      <c r="CB38" s="666"/>
      <c r="CD38" s="667" t="s">
        <v>338</v>
      </c>
      <c r="CE38" s="664"/>
      <c r="CF38" s="664"/>
      <c r="CG38" s="664"/>
      <c r="CH38" s="664"/>
      <c r="CI38" s="664"/>
      <c r="CJ38" s="664"/>
      <c r="CK38" s="664"/>
      <c r="CL38" s="664"/>
      <c r="CM38" s="664"/>
      <c r="CN38" s="664"/>
      <c r="CO38" s="664"/>
      <c r="CP38" s="664"/>
      <c r="CQ38" s="665"/>
      <c r="CR38" s="623">
        <v>3060379</v>
      </c>
      <c r="CS38" s="626"/>
      <c r="CT38" s="626"/>
      <c r="CU38" s="626"/>
      <c r="CV38" s="626"/>
      <c r="CW38" s="626"/>
      <c r="CX38" s="626"/>
      <c r="CY38" s="627"/>
      <c r="CZ38" s="628">
        <v>9.9</v>
      </c>
      <c r="DA38" s="657"/>
      <c r="DB38" s="657"/>
      <c r="DC38" s="658"/>
      <c r="DD38" s="631">
        <v>2608567</v>
      </c>
      <c r="DE38" s="626"/>
      <c r="DF38" s="626"/>
      <c r="DG38" s="626"/>
      <c r="DH38" s="626"/>
      <c r="DI38" s="626"/>
      <c r="DJ38" s="626"/>
      <c r="DK38" s="627"/>
      <c r="DL38" s="631">
        <v>2262657</v>
      </c>
      <c r="DM38" s="626"/>
      <c r="DN38" s="626"/>
      <c r="DO38" s="626"/>
      <c r="DP38" s="626"/>
      <c r="DQ38" s="626"/>
      <c r="DR38" s="626"/>
      <c r="DS38" s="626"/>
      <c r="DT38" s="626"/>
      <c r="DU38" s="626"/>
      <c r="DV38" s="627"/>
      <c r="DW38" s="628">
        <v>12.7</v>
      </c>
      <c r="DX38" s="657"/>
      <c r="DY38" s="657"/>
      <c r="DZ38" s="657"/>
      <c r="EA38" s="657"/>
      <c r="EB38" s="657"/>
      <c r="EC38" s="659"/>
    </row>
    <row r="39" spans="2:133" ht="11.25" customHeight="1" x14ac:dyDescent="0.15">
      <c r="AQ39" s="660" t="s">
        <v>339</v>
      </c>
      <c r="AR39" s="661"/>
      <c r="AS39" s="661"/>
      <c r="AT39" s="661"/>
      <c r="AU39" s="661"/>
      <c r="AV39" s="661"/>
      <c r="AW39" s="661"/>
      <c r="AX39" s="661"/>
      <c r="AY39" s="662"/>
      <c r="AZ39" s="623" t="s">
        <v>127</v>
      </c>
      <c r="BA39" s="626"/>
      <c r="BB39" s="626"/>
      <c r="BC39" s="626"/>
      <c r="BD39" s="624"/>
      <c r="BE39" s="624"/>
      <c r="BF39" s="663"/>
      <c r="BG39" s="668" t="s">
        <v>340</v>
      </c>
      <c r="BH39" s="669"/>
      <c r="BI39" s="669"/>
      <c r="BJ39" s="669"/>
      <c r="BK39" s="669"/>
      <c r="BL39" s="235"/>
      <c r="BM39" s="664" t="s">
        <v>341</v>
      </c>
      <c r="BN39" s="664"/>
      <c r="BO39" s="664"/>
      <c r="BP39" s="664"/>
      <c r="BQ39" s="664"/>
      <c r="BR39" s="664"/>
      <c r="BS39" s="664"/>
      <c r="BT39" s="664"/>
      <c r="BU39" s="665"/>
      <c r="BV39" s="623">
        <v>97</v>
      </c>
      <c r="BW39" s="626"/>
      <c r="BX39" s="626"/>
      <c r="BY39" s="626"/>
      <c r="BZ39" s="626"/>
      <c r="CA39" s="626"/>
      <c r="CB39" s="666"/>
      <c r="CD39" s="667" t="s">
        <v>342</v>
      </c>
      <c r="CE39" s="664"/>
      <c r="CF39" s="664"/>
      <c r="CG39" s="664"/>
      <c r="CH39" s="664"/>
      <c r="CI39" s="664"/>
      <c r="CJ39" s="664"/>
      <c r="CK39" s="664"/>
      <c r="CL39" s="664"/>
      <c r="CM39" s="664"/>
      <c r="CN39" s="664"/>
      <c r="CO39" s="664"/>
      <c r="CP39" s="664"/>
      <c r="CQ39" s="665"/>
      <c r="CR39" s="623">
        <v>737653</v>
      </c>
      <c r="CS39" s="624"/>
      <c r="CT39" s="624"/>
      <c r="CU39" s="624"/>
      <c r="CV39" s="624"/>
      <c r="CW39" s="624"/>
      <c r="CX39" s="624"/>
      <c r="CY39" s="625"/>
      <c r="CZ39" s="628">
        <v>2.4</v>
      </c>
      <c r="DA39" s="657"/>
      <c r="DB39" s="657"/>
      <c r="DC39" s="658"/>
      <c r="DD39" s="631">
        <v>340287</v>
      </c>
      <c r="DE39" s="624"/>
      <c r="DF39" s="624"/>
      <c r="DG39" s="624"/>
      <c r="DH39" s="624"/>
      <c r="DI39" s="624"/>
      <c r="DJ39" s="624"/>
      <c r="DK39" s="625"/>
      <c r="DL39" s="631" t="s">
        <v>127</v>
      </c>
      <c r="DM39" s="624"/>
      <c r="DN39" s="624"/>
      <c r="DO39" s="624"/>
      <c r="DP39" s="624"/>
      <c r="DQ39" s="624"/>
      <c r="DR39" s="624"/>
      <c r="DS39" s="624"/>
      <c r="DT39" s="624"/>
      <c r="DU39" s="624"/>
      <c r="DV39" s="625"/>
      <c r="DW39" s="628" t="s">
        <v>127</v>
      </c>
      <c r="DX39" s="657"/>
      <c r="DY39" s="657"/>
      <c r="DZ39" s="657"/>
      <c r="EA39" s="657"/>
      <c r="EB39" s="657"/>
      <c r="EC39" s="659"/>
    </row>
    <row r="40" spans="2:133" ht="11.25" customHeight="1" x14ac:dyDescent="0.15">
      <c r="AQ40" s="660" t="s">
        <v>343</v>
      </c>
      <c r="AR40" s="661"/>
      <c r="AS40" s="661"/>
      <c r="AT40" s="661"/>
      <c r="AU40" s="661"/>
      <c r="AV40" s="661"/>
      <c r="AW40" s="661"/>
      <c r="AX40" s="661"/>
      <c r="AY40" s="662"/>
      <c r="AZ40" s="623">
        <v>715877</v>
      </c>
      <c r="BA40" s="626"/>
      <c r="BB40" s="626"/>
      <c r="BC40" s="626"/>
      <c r="BD40" s="624"/>
      <c r="BE40" s="624"/>
      <c r="BF40" s="663"/>
      <c r="BG40" s="668"/>
      <c r="BH40" s="669"/>
      <c r="BI40" s="669"/>
      <c r="BJ40" s="669"/>
      <c r="BK40" s="669"/>
      <c r="BL40" s="235"/>
      <c r="BM40" s="664" t="s">
        <v>344</v>
      </c>
      <c r="BN40" s="664"/>
      <c r="BO40" s="664"/>
      <c r="BP40" s="664"/>
      <c r="BQ40" s="664"/>
      <c r="BR40" s="664"/>
      <c r="BS40" s="664"/>
      <c r="BT40" s="664"/>
      <c r="BU40" s="665"/>
      <c r="BV40" s="623" t="s">
        <v>127</v>
      </c>
      <c r="BW40" s="626"/>
      <c r="BX40" s="626"/>
      <c r="BY40" s="626"/>
      <c r="BZ40" s="626"/>
      <c r="CA40" s="626"/>
      <c r="CB40" s="666"/>
      <c r="CD40" s="667" t="s">
        <v>345</v>
      </c>
      <c r="CE40" s="664"/>
      <c r="CF40" s="664"/>
      <c r="CG40" s="664"/>
      <c r="CH40" s="664"/>
      <c r="CI40" s="664"/>
      <c r="CJ40" s="664"/>
      <c r="CK40" s="664"/>
      <c r="CL40" s="664"/>
      <c r="CM40" s="664"/>
      <c r="CN40" s="664"/>
      <c r="CO40" s="664"/>
      <c r="CP40" s="664"/>
      <c r="CQ40" s="665"/>
      <c r="CR40" s="623">
        <v>27500</v>
      </c>
      <c r="CS40" s="626"/>
      <c r="CT40" s="626"/>
      <c r="CU40" s="626"/>
      <c r="CV40" s="626"/>
      <c r="CW40" s="626"/>
      <c r="CX40" s="626"/>
      <c r="CY40" s="627"/>
      <c r="CZ40" s="628">
        <v>0.1</v>
      </c>
      <c r="DA40" s="657"/>
      <c r="DB40" s="657"/>
      <c r="DC40" s="658"/>
      <c r="DD40" s="631">
        <v>2500</v>
      </c>
      <c r="DE40" s="626"/>
      <c r="DF40" s="626"/>
      <c r="DG40" s="626"/>
      <c r="DH40" s="626"/>
      <c r="DI40" s="626"/>
      <c r="DJ40" s="626"/>
      <c r="DK40" s="627"/>
      <c r="DL40" s="631">
        <v>2500</v>
      </c>
      <c r="DM40" s="626"/>
      <c r="DN40" s="626"/>
      <c r="DO40" s="626"/>
      <c r="DP40" s="626"/>
      <c r="DQ40" s="626"/>
      <c r="DR40" s="626"/>
      <c r="DS40" s="626"/>
      <c r="DT40" s="626"/>
      <c r="DU40" s="626"/>
      <c r="DV40" s="627"/>
      <c r="DW40" s="628">
        <v>0</v>
      </c>
      <c r="DX40" s="657"/>
      <c r="DY40" s="657"/>
      <c r="DZ40" s="657"/>
      <c r="EA40" s="657"/>
      <c r="EB40" s="657"/>
      <c r="EC40" s="659"/>
    </row>
    <row r="41" spans="2:133" ht="11.25" customHeight="1" x14ac:dyDescent="0.15">
      <c r="AQ41" s="672" t="s">
        <v>346</v>
      </c>
      <c r="AR41" s="673"/>
      <c r="AS41" s="673"/>
      <c r="AT41" s="673"/>
      <c r="AU41" s="673"/>
      <c r="AV41" s="673"/>
      <c r="AW41" s="673"/>
      <c r="AX41" s="673"/>
      <c r="AY41" s="674"/>
      <c r="AZ41" s="638">
        <v>1959318</v>
      </c>
      <c r="BA41" s="675"/>
      <c r="BB41" s="675"/>
      <c r="BC41" s="675"/>
      <c r="BD41" s="639"/>
      <c r="BE41" s="639"/>
      <c r="BF41" s="676"/>
      <c r="BG41" s="670"/>
      <c r="BH41" s="671"/>
      <c r="BI41" s="671"/>
      <c r="BJ41" s="671"/>
      <c r="BK41" s="671"/>
      <c r="BL41" s="236"/>
      <c r="BM41" s="677" t="s">
        <v>347</v>
      </c>
      <c r="BN41" s="677"/>
      <c r="BO41" s="677"/>
      <c r="BP41" s="677"/>
      <c r="BQ41" s="677"/>
      <c r="BR41" s="677"/>
      <c r="BS41" s="677"/>
      <c r="BT41" s="677"/>
      <c r="BU41" s="678"/>
      <c r="BV41" s="638">
        <v>350</v>
      </c>
      <c r="BW41" s="675"/>
      <c r="BX41" s="675"/>
      <c r="BY41" s="675"/>
      <c r="BZ41" s="675"/>
      <c r="CA41" s="675"/>
      <c r="CB41" s="679"/>
      <c r="CD41" s="667" t="s">
        <v>348</v>
      </c>
      <c r="CE41" s="664"/>
      <c r="CF41" s="664"/>
      <c r="CG41" s="664"/>
      <c r="CH41" s="664"/>
      <c r="CI41" s="664"/>
      <c r="CJ41" s="664"/>
      <c r="CK41" s="664"/>
      <c r="CL41" s="664"/>
      <c r="CM41" s="664"/>
      <c r="CN41" s="664"/>
      <c r="CO41" s="664"/>
      <c r="CP41" s="664"/>
      <c r="CQ41" s="665"/>
      <c r="CR41" s="623" t="s">
        <v>226</v>
      </c>
      <c r="CS41" s="624"/>
      <c r="CT41" s="624"/>
      <c r="CU41" s="624"/>
      <c r="CV41" s="624"/>
      <c r="CW41" s="624"/>
      <c r="CX41" s="624"/>
      <c r="CY41" s="625"/>
      <c r="CZ41" s="628" t="s">
        <v>127</v>
      </c>
      <c r="DA41" s="657"/>
      <c r="DB41" s="657"/>
      <c r="DC41" s="658"/>
      <c r="DD41" s="631" t="s">
        <v>226</v>
      </c>
      <c r="DE41" s="624"/>
      <c r="DF41" s="624"/>
      <c r="DG41" s="624"/>
      <c r="DH41" s="624"/>
      <c r="DI41" s="624"/>
      <c r="DJ41" s="624"/>
      <c r="DK41" s="625"/>
      <c r="DL41" s="632"/>
      <c r="DM41" s="633"/>
      <c r="DN41" s="633"/>
      <c r="DO41" s="633"/>
      <c r="DP41" s="633"/>
      <c r="DQ41" s="633"/>
      <c r="DR41" s="633"/>
      <c r="DS41" s="633"/>
      <c r="DT41" s="633"/>
      <c r="DU41" s="633"/>
      <c r="DV41" s="634"/>
      <c r="DW41" s="617"/>
      <c r="DX41" s="618"/>
      <c r="DY41" s="618"/>
      <c r="DZ41" s="618"/>
      <c r="EA41" s="618"/>
      <c r="EB41" s="618"/>
      <c r="EC41" s="619"/>
    </row>
    <row r="42" spans="2:133" ht="11.25" customHeight="1" x14ac:dyDescent="0.15">
      <c r="B42" s="229" t="s">
        <v>349</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20" t="s">
        <v>350</v>
      </c>
      <c r="CE42" s="621"/>
      <c r="CF42" s="621"/>
      <c r="CG42" s="621"/>
      <c r="CH42" s="621"/>
      <c r="CI42" s="621"/>
      <c r="CJ42" s="621"/>
      <c r="CK42" s="621"/>
      <c r="CL42" s="621"/>
      <c r="CM42" s="621"/>
      <c r="CN42" s="621"/>
      <c r="CO42" s="621"/>
      <c r="CP42" s="621"/>
      <c r="CQ42" s="622"/>
      <c r="CR42" s="623">
        <v>4736676</v>
      </c>
      <c r="CS42" s="626"/>
      <c r="CT42" s="626"/>
      <c r="CU42" s="626"/>
      <c r="CV42" s="626"/>
      <c r="CW42" s="626"/>
      <c r="CX42" s="626"/>
      <c r="CY42" s="627"/>
      <c r="CZ42" s="628">
        <v>15.4</v>
      </c>
      <c r="DA42" s="629"/>
      <c r="DB42" s="629"/>
      <c r="DC42" s="630"/>
      <c r="DD42" s="631">
        <v>1157227</v>
      </c>
      <c r="DE42" s="626"/>
      <c r="DF42" s="626"/>
      <c r="DG42" s="626"/>
      <c r="DH42" s="626"/>
      <c r="DI42" s="626"/>
      <c r="DJ42" s="626"/>
      <c r="DK42" s="627"/>
      <c r="DL42" s="632"/>
      <c r="DM42" s="633"/>
      <c r="DN42" s="633"/>
      <c r="DO42" s="633"/>
      <c r="DP42" s="633"/>
      <c r="DQ42" s="633"/>
      <c r="DR42" s="633"/>
      <c r="DS42" s="633"/>
      <c r="DT42" s="633"/>
      <c r="DU42" s="633"/>
      <c r="DV42" s="634"/>
      <c r="DW42" s="617"/>
      <c r="DX42" s="618"/>
      <c r="DY42" s="618"/>
      <c r="DZ42" s="618"/>
      <c r="EA42" s="618"/>
      <c r="EB42" s="618"/>
      <c r="EC42" s="619"/>
    </row>
    <row r="43" spans="2:133" ht="11.25" customHeight="1" x14ac:dyDescent="0.15">
      <c r="B43" s="239" t="s">
        <v>351</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20" t="s">
        <v>352</v>
      </c>
      <c r="CE43" s="621"/>
      <c r="CF43" s="621"/>
      <c r="CG43" s="621"/>
      <c r="CH43" s="621"/>
      <c r="CI43" s="621"/>
      <c r="CJ43" s="621"/>
      <c r="CK43" s="621"/>
      <c r="CL43" s="621"/>
      <c r="CM43" s="621"/>
      <c r="CN43" s="621"/>
      <c r="CO43" s="621"/>
      <c r="CP43" s="621"/>
      <c r="CQ43" s="622"/>
      <c r="CR43" s="623">
        <v>54333</v>
      </c>
      <c r="CS43" s="624"/>
      <c r="CT43" s="624"/>
      <c r="CU43" s="624"/>
      <c r="CV43" s="624"/>
      <c r="CW43" s="624"/>
      <c r="CX43" s="624"/>
      <c r="CY43" s="625"/>
      <c r="CZ43" s="628">
        <v>0.2</v>
      </c>
      <c r="DA43" s="657"/>
      <c r="DB43" s="657"/>
      <c r="DC43" s="658"/>
      <c r="DD43" s="631">
        <v>54290</v>
      </c>
      <c r="DE43" s="624"/>
      <c r="DF43" s="624"/>
      <c r="DG43" s="624"/>
      <c r="DH43" s="624"/>
      <c r="DI43" s="624"/>
      <c r="DJ43" s="624"/>
      <c r="DK43" s="625"/>
      <c r="DL43" s="632"/>
      <c r="DM43" s="633"/>
      <c r="DN43" s="633"/>
      <c r="DO43" s="633"/>
      <c r="DP43" s="633"/>
      <c r="DQ43" s="633"/>
      <c r="DR43" s="633"/>
      <c r="DS43" s="633"/>
      <c r="DT43" s="633"/>
      <c r="DU43" s="633"/>
      <c r="DV43" s="634"/>
      <c r="DW43" s="617"/>
      <c r="DX43" s="618"/>
      <c r="DY43" s="618"/>
      <c r="DZ43" s="618"/>
      <c r="EA43" s="618"/>
      <c r="EB43" s="618"/>
      <c r="EC43" s="619"/>
    </row>
    <row r="44" spans="2:133" ht="11.25" customHeight="1" x14ac:dyDescent="0.15">
      <c r="B44" s="240" t="s">
        <v>353</v>
      </c>
      <c r="CD44" s="651" t="s">
        <v>304</v>
      </c>
      <c r="CE44" s="652"/>
      <c r="CF44" s="620" t="s">
        <v>354</v>
      </c>
      <c r="CG44" s="621"/>
      <c r="CH44" s="621"/>
      <c r="CI44" s="621"/>
      <c r="CJ44" s="621"/>
      <c r="CK44" s="621"/>
      <c r="CL44" s="621"/>
      <c r="CM44" s="621"/>
      <c r="CN44" s="621"/>
      <c r="CO44" s="621"/>
      <c r="CP44" s="621"/>
      <c r="CQ44" s="622"/>
      <c r="CR44" s="623">
        <v>4462980</v>
      </c>
      <c r="CS44" s="626"/>
      <c r="CT44" s="626"/>
      <c r="CU44" s="626"/>
      <c r="CV44" s="626"/>
      <c r="CW44" s="626"/>
      <c r="CX44" s="626"/>
      <c r="CY44" s="627"/>
      <c r="CZ44" s="628">
        <v>14.5</v>
      </c>
      <c r="DA44" s="629"/>
      <c r="DB44" s="629"/>
      <c r="DC44" s="630"/>
      <c r="DD44" s="631">
        <v>1098105</v>
      </c>
      <c r="DE44" s="626"/>
      <c r="DF44" s="626"/>
      <c r="DG44" s="626"/>
      <c r="DH44" s="626"/>
      <c r="DI44" s="626"/>
      <c r="DJ44" s="626"/>
      <c r="DK44" s="627"/>
      <c r="DL44" s="632"/>
      <c r="DM44" s="633"/>
      <c r="DN44" s="633"/>
      <c r="DO44" s="633"/>
      <c r="DP44" s="633"/>
      <c r="DQ44" s="633"/>
      <c r="DR44" s="633"/>
      <c r="DS44" s="633"/>
      <c r="DT44" s="633"/>
      <c r="DU44" s="633"/>
      <c r="DV44" s="634"/>
      <c r="DW44" s="617"/>
      <c r="DX44" s="618"/>
      <c r="DY44" s="618"/>
      <c r="DZ44" s="618"/>
      <c r="EA44" s="618"/>
      <c r="EB44" s="618"/>
      <c r="EC44" s="619"/>
    </row>
    <row r="45" spans="2:133" ht="11.25" customHeight="1" x14ac:dyDescent="0.15">
      <c r="CD45" s="653"/>
      <c r="CE45" s="654"/>
      <c r="CF45" s="620" t="s">
        <v>355</v>
      </c>
      <c r="CG45" s="621"/>
      <c r="CH45" s="621"/>
      <c r="CI45" s="621"/>
      <c r="CJ45" s="621"/>
      <c r="CK45" s="621"/>
      <c r="CL45" s="621"/>
      <c r="CM45" s="621"/>
      <c r="CN45" s="621"/>
      <c r="CO45" s="621"/>
      <c r="CP45" s="621"/>
      <c r="CQ45" s="622"/>
      <c r="CR45" s="623">
        <v>866047</v>
      </c>
      <c r="CS45" s="624"/>
      <c r="CT45" s="624"/>
      <c r="CU45" s="624"/>
      <c r="CV45" s="624"/>
      <c r="CW45" s="624"/>
      <c r="CX45" s="624"/>
      <c r="CY45" s="625"/>
      <c r="CZ45" s="628">
        <v>2.8</v>
      </c>
      <c r="DA45" s="657"/>
      <c r="DB45" s="657"/>
      <c r="DC45" s="658"/>
      <c r="DD45" s="631">
        <v>87452</v>
      </c>
      <c r="DE45" s="624"/>
      <c r="DF45" s="624"/>
      <c r="DG45" s="624"/>
      <c r="DH45" s="624"/>
      <c r="DI45" s="624"/>
      <c r="DJ45" s="624"/>
      <c r="DK45" s="625"/>
      <c r="DL45" s="632"/>
      <c r="DM45" s="633"/>
      <c r="DN45" s="633"/>
      <c r="DO45" s="633"/>
      <c r="DP45" s="633"/>
      <c r="DQ45" s="633"/>
      <c r="DR45" s="633"/>
      <c r="DS45" s="633"/>
      <c r="DT45" s="633"/>
      <c r="DU45" s="633"/>
      <c r="DV45" s="634"/>
      <c r="DW45" s="617"/>
      <c r="DX45" s="618"/>
      <c r="DY45" s="618"/>
      <c r="DZ45" s="618"/>
      <c r="EA45" s="618"/>
      <c r="EB45" s="618"/>
      <c r="EC45" s="619"/>
    </row>
    <row r="46" spans="2:133" ht="11.25" customHeight="1" x14ac:dyDescent="0.15">
      <c r="CD46" s="653"/>
      <c r="CE46" s="654"/>
      <c r="CF46" s="620" t="s">
        <v>356</v>
      </c>
      <c r="CG46" s="621"/>
      <c r="CH46" s="621"/>
      <c r="CI46" s="621"/>
      <c r="CJ46" s="621"/>
      <c r="CK46" s="621"/>
      <c r="CL46" s="621"/>
      <c r="CM46" s="621"/>
      <c r="CN46" s="621"/>
      <c r="CO46" s="621"/>
      <c r="CP46" s="621"/>
      <c r="CQ46" s="622"/>
      <c r="CR46" s="623">
        <v>3286488</v>
      </c>
      <c r="CS46" s="626"/>
      <c r="CT46" s="626"/>
      <c r="CU46" s="626"/>
      <c r="CV46" s="626"/>
      <c r="CW46" s="626"/>
      <c r="CX46" s="626"/>
      <c r="CY46" s="627"/>
      <c r="CZ46" s="628">
        <v>10.7</v>
      </c>
      <c r="DA46" s="629"/>
      <c r="DB46" s="629"/>
      <c r="DC46" s="630"/>
      <c r="DD46" s="631">
        <v>985709</v>
      </c>
      <c r="DE46" s="626"/>
      <c r="DF46" s="626"/>
      <c r="DG46" s="626"/>
      <c r="DH46" s="626"/>
      <c r="DI46" s="626"/>
      <c r="DJ46" s="626"/>
      <c r="DK46" s="627"/>
      <c r="DL46" s="632"/>
      <c r="DM46" s="633"/>
      <c r="DN46" s="633"/>
      <c r="DO46" s="633"/>
      <c r="DP46" s="633"/>
      <c r="DQ46" s="633"/>
      <c r="DR46" s="633"/>
      <c r="DS46" s="633"/>
      <c r="DT46" s="633"/>
      <c r="DU46" s="633"/>
      <c r="DV46" s="634"/>
      <c r="DW46" s="617"/>
      <c r="DX46" s="618"/>
      <c r="DY46" s="618"/>
      <c r="DZ46" s="618"/>
      <c r="EA46" s="618"/>
      <c r="EB46" s="618"/>
      <c r="EC46" s="619"/>
    </row>
    <row r="47" spans="2:133" ht="11.25" customHeight="1" x14ac:dyDescent="0.15">
      <c r="CD47" s="653"/>
      <c r="CE47" s="654"/>
      <c r="CF47" s="620" t="s">
        <v>357</v>
      </c>
      <c r="CG47" s="621"/>
      <c r="CH47" s="621"/>
      <c r="CI47" s="621"/>
      <c r="CJ47" s="621"/>
      <c r="CK47" s="621"/>
      <c r="CL47" s="621"/>
      <c r="CM47" s="621"/>
      <c r="CN47" s="621"/>
      <c r="CO47" s="621"/>
      <c r="CP47" s="621"/>
      <c r="CQ47" s="622"/>
      <c r="CR47" s="623">
        <v>273696</v>
      </c>
      <c r="CS47" s="624"/>
      <c r="CT47" s="624"/>
      <c r="CU47" s="624"/>
      <c r="CV47" s="624"/>
      <c r="CW47" s="624"/>
      <c r="CX47" s="624"/>
      <c r="CY47" s="625"/>
      <c r="CZ47" s="628">
        <v>0.9</v>
      </c>
      <c r="DA47" s="657"/>
      <c r="DB47" s="657"/>
      <c r="DC47" s="658"/>
      <c r="DD47" s="631">
        <v>59122</v>
      </c>
      <c r="DE47" s="624"/>
      <c r="DF47" s="624"/>
      <c r="DG47" s="624"/>
      <c r="DH47" s="624"/>
      <c r="DI47" s="624"/>
      <c r="DJ47" s="624"/>
      <c r="DK47" s="625"/>
      <c r="DL47" s="632"/>
      <c r="DM47" s="633"/>
      <c r="DN47" s="633"/>
      <c r="DO47" s="633"/>
      <c r="DP47" s="633"/>
      <c r="DQ47" s="633"/>
      <c r="DR47" s="633"/>
      <c r="DS47" s="633"/>
      <c r="DT47" s="633"/>
      <c r="DU47" s="633"/>
      <c r="DV47" s="634"/>
      <c r="DW47" s="617"/>
      <c r="DX47" s="618"/>
      <c r="DY47" s="618"/>
      <c r="DZ47" s="618"/>
      <c r="EA47" s="618"/>
      <c r="EB47" s="618"/>
      <c r="EC47" s="619"/>
    </row>
    <row r="48" spans="2:133" x14ac:dyDescent="0.15">
      <c r="CD48" s="655"/>
      <c r="CE48" s="656"/>
      <c r="CF48" s="620" t="s">
        <v>358</v>
      </c>
      <c r="CG48" s="621"/>
      <c r="CH48" s="621"/>
      <c r="CI48" s="621"/>
      <c r="CJ48" s="621"/>
      <c r="CK48" s="621"/>
      <c r="CL48" s="621"/>
      <c r="CM48" s="621"/>
      <c r="CN48" s="621"/>
      <c r="CO48" s="621"/>
      <c r="CP48" s="621"/>
      <c r="CQ48" s="622"/>
      <c r="CR48" s="623" t="s">
        <v>127</v>
      </c>
      <c r="CS48" s="626"/>
      <c r="CT48" s="626"/>
      <c r="CU48" s="626"/>
      <c r="CV48" s="626"/>
      <c r="CW48" s="626"/>
      <c r="CX48" s="626"/>
      <c r="CY48" s="627"/>
      <c r="CZ48" s="628" t="s">
        <v>127</v>
      </c>
      <c r="DA48" s="629"/>
      <c r="DB48" s="629"/>
      <c r="DC48" s="630"/>
      <c r="DD48" s="631" t="s">
        <v>127</v>
      </c>
      <c r="DE48" s="626"/>
      <c r="DF48" s="626"/>
      <c r="DG48" s="626"/>
      <c r="DH48" s="626"/>
      <c r="DI48" s="626"/>
      <c r="DJ48" s="626"/>
      <c r="DK48" s="627"/>
      <c r="DL48" s="632"/>
      <c r="DM48" s="633"/>
      <c r="DN48" s="633"/>
      <c r="DO48" s="633"/>
      <c r="DP48" s="633"/>
      <c r="DQ48" s="633"/>
      <c r="DR48" s="633"/>
      <c r="DS48" s="633"/>
      <c r="DT48" s="633"/>
      <c r="DU48" s="633"/>
      <c r="DV48" s="634"/>
      <c r="DW48" s="617"/>
      <c r="DX48" s="618"/>
      <c r="DY48" s="618"/>
      <c r="DZ48" s="618"/>
      <c r="EA48" s="618"/>
      <c r="EB48" s="618"/>
      <c r="EC48" s="619"/>
    </row>
    <row r="49" spans="82:133" ht="11.25" customHeight="1" x14ac:dyDescent="0.15">
      <c r="CD49" s="635" t="s">
        <v>359</v>
      </c>
      <c r="CE49" s="636"/>
      <c r="CF49" s="636"/>
      <c r="CG49" s="636"/>
      <c r="CH49" s="636"/>
      <c r="CI49" s="636"/>
      <c r="CJ49" s="636"/>
      <c r="CK49" s="636"/>
      <c r="CL49" s="636"/>
      <c r="CM49" s="636"/>
      <c r="CN49" s="636"/>
      <c r="CO49" s="636"/>
      <c r="CP49" s="636"/>
      <c r="CQ49" s="637"/>
      <c r="CR49" s="638">
        <v>30785866</v>
      </c>
      <c r="CS49" s="639"/>
      <c r="CT49" s="639"/>
      <c r="CU49" s="639"/>
      <c r="CV49" s="639"/>
      <c r="CW49" s="639"/>
      <c r="CX49" s="639"/>
      <c r="CY49" s="640"/>
      <c r="CZ49" s="641">
        <v>100</v>
      </c>
      <c r="DA49" s="642"/>
      <c r="DB49" s="642"/>
      <c r="DC49" s="643"/>
      <c r="DD49" s="644">
        <v>20591800</v>
      </c>
      <c r="DE49" s="639"/>
      <c r="DF49" s="639"/>
      <c r="DG49" s="639"/>
      <c r="DH49" s="639"/>
      <c r="DI49" s="639"/>
      <c r="DJ49" s="639"/>
      <c r="DK49" s="640"/>
      <c r="DL49" s="645"/>
      <c r="DM49" s="646"/>
      <c r="DN49" s="646"/>
      <c r="DO49" s="646"/>
      <c r="DP49" s="646"/>
      <c r="DQ49" s="646"/>
      <c r="DR49" s="646"/>
      <c r="DS49" s="646"/>
      <c r="DT49" s="646"/>
      <c r="DU49" s="646"/>
      <c r="DV49" s="647"/>
      <c r="DW49" s="648"/>
      <c r="DX49" s="649"/>
      <c r="DY49" s="649"/>
      <c r="DZ49" s="649"/>
      <c r="EA49" s="649"/>
      <c r="EB49" s="649"/>
      <c r="EC49" s="650"/>
    </row>
    <row r="50" spans="82:133" hidden="1" x14ac:dyDescent="0.15"/>
    <row r="51" spans="82:133" hidden="1" x14ac:dyDescent="0.15"/>
    <row r="52" spans="82:133" hidden="1" x14ac:dyDescent="0.15"/>
    <row r="53" spans="82:133" hidden="1" x14ac:dyDescent="0.15"/>
  </sheetData>
  <sheetProtection algorithmName="SHA-512" hashValue="Rqb7RaPqsajqeWEwgZ4g3bPmGh8CpemrqfoduGmtMcofQO33IAducjJbP48doU7+kEZoS440K/301uffGqOpjg==" saltValue="cMRZQhZ8Qd/bSxu/mh+vG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9"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election activeCell="AP23" sqref="AP23:AT23"/>
    </sheetView>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360</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61" t="s">
        <v>361</v>
      </c>
      <c r="DK2" s="1162"/>
      <c r="DL2" s="1162"/>
      <c r="DM2" s="1162"/>
      <c r="DN2" s="1162"/>
      <c r="DO2" s="1163"/>
      <c r="DP2" s="249"/>
      <c r="DQ2" s="1161" t="s">
        <v>362</v>
      </c>
      <c r="DR2" s="1162"/>
      <c r="DS2" s="1162"/>
      <c r="DT2" s="1162"/>
      <c r="DU2" s="1162"/>
      <c r="DV2" s="1162"/>
      <c r="DW2" s="1162"/>
      <c r="DX2" s="1162"/>
      <c r="DY2" s="1162"/>
      <c r="DZ2" s="1163"/>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14" t="s">
        <v>363</v>
      </c>
      <c r="B4" s="1114"/>
      <c r="C4" s="1114"/>
      <c r="D4" s="1114"/>
      <c r="E4" s="1114"/>
      <c r="F4" s="1114"/>
      <c r="G4" s="1114"/>
      <c r="H4" s="1114"/>
      <c r="I4" s="1114"/>
      <c r="J4" s="1114"/>
      <c r="K4" s="1114"/>
      <c r="L4" s="1114"/>
      <c r="M4" s="1114"/>
      <c r="N4" s="1114"/>
      <c r="O4" s="1114"/>
      <c r="P4" s="1114"/>
      <c r="Q4" s="1114"/>
      <c r="R4" s="1114"/>
      <c r="S4" s="1114"/>
      <c r="T4" s="1114"/>
      <c r="U4" s="1114"/>
      <c r="V4" s="1114"/>
      <c r="W4" s="1114"/>
      <c r="X4" s="1114"/>
      <c r="Y4" s="1114"/>
      <c r="Z4" s="1114"/>
      <c r="AA4" s="1114"/>
      <c r="AB4" s="1114"/>
      <c r="AC4" s="1114"/>
      <c r="AD4" s="1114"/>
      <c r="AE4" s="1114"/>
      <c r="AF4" s="1114"/>
      <c r="AG4" s="1114"/>
      <c r="AH4" s="1114"/>
      <c r="AI4" s="1114"/>
      <c r="AJ4" s="1114"/>
      <c r="AK4" s="1114"/>
      <c r="AL4" s="1114"/>
      <c r="AM4" s="1114"/>
      <c r="AN4" s="1114"/>
      <c r="AO4" s="1114"/>
      <c r="AP4" s="1114"/>
      <c r="AQ4" s="1114"/>
      <c r="AR4" s="1114"/>
      <c r="AS4" s="1114"/>
      <c r="AT4" s="1114"/>
      <c r="AU4" s="1114"/>
      <c r="AV4" s="1114"/>
      <c r="AW4" s="1114"/>
      <c r="AX4" s="1114"/>
      <c r="AY4" s="1114"/>
      <c r="AZ4" s="252"/>
      <c r="BA4" s="252"/>
      <c r="BB4" s="252"/>
      <c r="BC4" s="252"/>
      <c r="BD4" s="252"/>
      <c r="BE4" s="253"/>
      <c r="BF4" s="253"/>
      <c r="BG4" s="253"/>
      <c r="BH4" s="253"/>
      <c r="BI4" s="253"/>
      <c r="BJ4" s="253"/>
      <c r="BK4" s="253"/>
      <c r="BL4" s="253"/>
      <c r="BM4" s="253"/>
      <c r="BN4" s="253"/>
      <c r="BO4" s="253"/>
      <c r="BP4" s="253"/>
      <c r="BQ4" s="252" t="s">
        <v>364</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46" t="s">
        <v>365</v>
      </c>
      <c r="B5" s="1047"/>
      <c r="C5" s="1047"/>
      <c r="D5" s="1047"/>
      <c r="E5" s="1047"/>
      <c r="F5" s="1047"/>
      <c r="G5" s="1047"/>
      <c r="H5" s="1047"/>
      <c r="I5" s="1047"/>
      <c r="J5" s="1047"/>
      <c r="K5" s="1047"/>
      <c r="L5" s="1047"/>
      <c r="M5" s="1047"/>
      <c r="N5" s="1047"/>
      <c r="O5" s="1047"/>
      <c r="P5" s="1048"/>
      <c r="Q5" s="1052" t="s">
        <v>366</v>
      </c>
      <c r="R5" s="1053"/>
      <c r="S5" s="1053"/>
      <c r="T5" s="1053"/>
      <c r="U5" s="1054"/>
      <c r="V5" s="1052" t="s">
        <v>367</v>
      </c>
      <c r="W5" s="1053"/>
      <c r="X5" s="1053"/>
      <c r="Y5" s="1053"/>
      <c r="Z5" s="1054"/>
      <c r="AA5" s="1052" t="s">
        <v>368</v>
      </c>
      <c r="AB5" s="1053"/>
      <c r="AC5" s="1053"/>
      <c r="AD5" s="1053"/>
      <c r="AE5" s="1053"/>
      <c r="AF5" s="1164" t="s">
        <v>369</v>
      </c>
      <c r="AG5" s="1053"/>
      <c r="AH5" s="1053"/>
      <c r="AI5" s="1053"/>
      <c r="AJ5" s="1068"/>
      <c r="AK5" s="1053" t="s">
        <v>370</v>
      </c>
      <c r="AL5" s="1053"/>
      <c r="AM5" s="1053"/>
      <c r="AN5" s="1053"/>
      <c r="AO5" s="1054"/>
      <c r="AP5" s="1052" t="s">
        <v>371</v>
      </c>
      <c r="AQ5" s="1053"/>
      <c r="AR5" s="1053"/>
      <c r="AS5" s="1053"/>
      <c r="AT5" s="1054"/>
      <c r="AU5" s="1052" t="s">
        <v>372</v>
      </c>
      <c r="AV5" s="1053"/>
      <c r="AW5" s="1053"/>
      <c r="AX5" s="1053"/>
      <c r="AY5" s="1068"/>
      <c r="AZ5" s="256"/>
      <c r="BA5" s="256"/>
      <c r="BB5" s="256"/>
      <c r="BC5" s="256"/>
      <c r="BD5" s="256"/>
      <c r="BE5" s="257"/>
      <c r="BF5" s="257"/>
      <c r="BG5" s="257"/>
      <c r="BH5" s="257"/>
      <c r="BI5" s="257"/>
      <c r="BJ5" s="257"/>
      <c r="BK5" s="257"/>
      <c r="BL5" s="257"/>
      <c r="BM5" s="257"/>
      <c r="BN5" s="257"/>
      <c r="BO5" s="257"/>
      <c r="BP5" s="257"/>
      <c r="BQ5" s="1046" t="s">
        <v>373</v>
      </c>
      <c r="BR5" s="1047"/>
      <c r="BS5" s="1047"/>
      <c r="BT5" s="1047"/>
      <c r="BU5" s="1047"/>
      <c r="BV5" s="1047"/>
      <c r="BW5" s="1047"/>
      <c r="BX5" s="1047"/>
      <c r="BY5" s="1047"/>
      <c r="BZ5" s="1047"/>
      <c r="CA5" s="1047"/>
      <c r="CB5" s="1047"/>
      <c r="CC5" s="1047"/>
      <c r="CD5" s="1047"/>
      <c r="CE5" s="1047"/>
      <c r="CF5" s="1047"/>
      <c r="CG5" s="1048"/>
      <c r="CH5" s="1052" t="s">
        <v>374</v>
      </c>
      <c r="CI5" s="1053"/>
      <c r="CJ5" s="1053"/>
      <c r="CK5" s="1053"/>
      <c r="CL5" s="1054"/>
      <c r="CM5" s="1052" t="s">
        <v>375</v>
      </c>
      <c r="CN5" s="1053"/>
      <c r="CO5" s="1053"/>
      <c r="CP5" s="1053"/>
      <c r="CQ5" s="1054"/>
      <c r="CR5" s="1052" t="s">
        <v>376</v>
      </c>
      <c r="CS5" s="1053"/>
      <c r="CT5" s="1053"/>
      <c r="CU5" s="1053"/>
      <c r="CV5" s="1054"/>
      <c r="CW5" s="1052" t="s">
        <v>377</v>
      </c>
      <c r="CX5" s="1053"/>
      <c r="CY5" s="1053"/>
      <c r="CZ5" s="1053"/>
      <c r="DA5" s="1054"/>
      <c r="DB5" s="1052" t="s">
        <v>378</v>
      </c>
      <c r="DC5" s="1053"/>
      <c r="DD5" s="1053"/>
      <c r="DE5" s="1053"/>
      <c r="DF5" s="1054"/>
      <c r="DG5" s="1149" t="s">
        <v>379</v>
      </c>
      <c r="DH5" s="1150"/>
      <c r="DI5" s="1150"/>
      <c r="DJ5" s="1150"/>
      <c r="DK5" s="1151"/>
      <c r="DL5" s="1149" t="s">
        <v>380</v>
      </c>
      <c r="DM5" s="1150"/>
      <c r="DN5" s="1150"/>
      <c r="DO5" s="1150"/>
      <c r="DP5" s="1151"/>
      <c r="DQ5" s="1052" t="s">
        <v>381</v>
      </c>
      <c r="DR5" s="1053"/>
      <c r="DS5" s="1053"/>
      <c r="DT5" s="1053"/>
      <c r="DU5" s="1054"/>
      <c r="DV5" s="1052" t="s">
        <v>372</v>
      </c>
      <c r="DW5" s="1053"/>
      <c r="DX5" s="1053"/>
      <c r="DY5" s="1053"/>
      <c r="DZ5" s="1068"/>
      <c r="EA5" s="254"/>
    </row>
    <row r="6" spans="1:131" s="255" customFormat="1" ht="26.25" customHeight="1" thickBot="1" x14ac:dyDescent="0.2">
      <c r="A6" s="1049"/>
      <c r="B6" s="1050"/>
      <c r="C6" s="1050"/>
      <c r="D6" s="1050"/>
      <c r="E6" s="1050"/>
      <c r="F6" s="1050"/>
      <c r="G6" s="1050"/>
      <c r="H6" s="1050"/>
      <c r="I6" s="1050"/>
      <c r="J6" s="1050"/>
      <c r="K6" s="1050"/>
      <c r="L6" s="1050"/>
      <c r="M6" s="1050"/>
      <c r="N6" s="1050"/>
      <c r="O6" s="1050"/>
      <c r="P6" s="1051"/>
      <c r="Q6" s="1055"/>
      <c r="R6" s="1056"/>
      <c r="S6" s="1056"/>
      <c r="T6" s="1056"/>
      <c r="U6" s="1057"/>
      <c r="V6" s="1055"/>
      <c r="W6" s="1056"/>
      <c r="X6" s="1056"/>
      <c r="Y6" s="1056"/>
      <c r="Z6" s="1057"/>
      <c r="AA6" s="1055"/>
      <c r="AB6" s="1056"/>
      <c r="AC6" s="1056"/>
      <c r="AD6" s="1056"/>
      <c r="AE6" s="1056"/>
      <c r="AF6" s="1165"/>
      <c r="AG6" s="1056"/>
      <c r="AH6" s="1056"/>
      <c r="AI6" s="1056"/>
      <c r="AJ6" s="1069"/>
      <c r="AK6" s="1056"/>
      <c r="AL6" s="1056"/>
      <c r="AM6" s="1056"/>
      <c r="AN6" s="1056"/>
      <c r="AO6" s="1057"/>
      <c r="AP6" s="1055"/>
      <c r="AQ6" s="1056"/>
      <c r="AR6" s="1056"/>
      <c r="AS6" s="1056"/>
      <c r="AT6" s="1057"/>
      <c r="AU6" s="1055"/>
      <c r="AV6" s="1056"/>
      <c r="AW6" s="1056"/>
      <c r="AX6" s="1056"/>
      <c r="AY6" s="1069"/>
      <c r="AZ6" s="252"/>
      <c r="BA6" s="252"/>
      <c r="BB6" s="252"/>
      <c r="BC6" s="252"/>
      <c r="BD6" s="252"/>
      <c r="BE6" s="253"/>
      <c r="BF6" s="253"/>
      <c r="BG6" s="253"/>
      <c r="BH6" s="253"/>
      <c r="BI6" s="253"/>
      <c r="BJ6" s="253"/>
      <c r="BK6" s="253"/>
      <c r="BL6" s="253"/>
      <c r="BM6" s="253"/>
      <c r="BN6" s="253"/>
      <c r="BO6" s="253"/>
      <c r="BP6" s="253"/>
      <c r="BQ6" s="1049"/>
      <c r="BR6" s="1050"/>
      <c r="BS6" s="1050"/>
      <c r="BT6" s="1050"/>
      <c r="BU6" s="1050"/>
      <c r="BV6" s="1050"/>
      <c r="BW6" s="1050"/>
      <c r="BX6" s="1050"/>
      <c r="BY6" s="1050"/>
      <c r="BZ6" s="1050"/>
      <c r="CA6" s="1050"/>
      <c r="CB6" s="1050"/>
      <c r="CC6" s="1050"/>
      <c r="CD6" s="1050"/>
      <c r="CE6" s="1050"/>
      <c r="CF6" s="1050"/>
      <c r="CG6" s="1051"/>
      <c r="CH6" s="1055"/>
      <c r="CI6" s="1056"/>
      <c r="CJ6" s="1056"/>
      <c r="CK6" s="1056"/>
      <c r="CL6" s="1057"/>
      <c r="CM6" s="1055"/>
      <c r="CN6" s="1056"/>
      <c r="CO6" s="1056"/>
      <c r="CP6" s="1056"/>
      <c r="CQ6" s="1057"/>
      <c r="CR6" s="1055"/>
      <c r="CS6" s="1056"/>
      <c r="CT6" s="1056"/>
      <c r="CU6" s="1056"/>
      <c r="CV6" s="1057"/>
      <c r="CW6" s="1055"/>
      <c r="CX6" s="1056"/>
      <c r="CY6" s="1056"/>
      <c r="CZ6" s="1056"/>
      <c r="DA6" s="1057"/>
      <c r="DB6" s="1055"/>
      <c r="DC6" s="1056"/>
      <c r="DD6" s="1056"/>
      <c r="DE6" s="1056"/>
      <c r="DF6" s="1057"/>
      <c r="DG6" s="1152"/>
      <c r="DH6" s="1153"/>
      <c r="DI6" s="1153"/>
      <c r="DJ6" s="1153"/>
      <c r="DK6" s="1154"/>
      <c r="DL6" s="1152"/>
      <c r="DM6" s="1153"/>
      <c r="DN6" s="1153"/>
      <c r="DO6" s="1153"/>
      <c r="DP6" s="1154"/>
      <c r="DQ6" s="1055"/>
      <c r="DR6" s="1056"/>
      <c r="DS6" s="1056"/>
      <c r="DT6" s="1056"/>
      <c r="DU6" s="1057"/>
      <c r="DV6" s="1055"/>
      <c r="DW6" s="1056"/>
      <c r="DX6" s="1056"/>
      <c r="DY6" s="1056"/>
      <c r="DZ6" s="1069"/>
      <c r="EA6" s="254"/>
    </row>
    <row r="7" spans="1:131" s="255" customFormat="1" ht="26.25" customHeight="1" thickTop="1" x14ac:dyDescent="0.15">
      <c r="A7" s="258">
        <v>1</v>
      </c>
      <c r="B7" s="1101" t="s">
        <v>382</v>
      </c>
      <c r="C7" s="1102"/>
      <c r="D7" s="1102"/>
      <c r="E7" s="1102"/>
      <c r="F7" s="1102"/>
      <c r="G7" s="1102"/>
      <c r="H7" s="1102"/>
      <c r="I7" s="1102"/>
      <c r="J7" s="1102"/>
      <c r="K7" s="1102"/>
      <c r="L7" s="1102"/>
      <c r="M7" s="1102"/>
      <c r="N7" s="1102"/>
      <c r="O7" s="1102"/>
      <c r="P7" s="1103"/>
      <c r="Q7" s="1155">
        <v>32716</v>
      </c>
      <c r="R7" s="1156"/>
      <c r="S7" s="1156"/>
      <c r="T7" s="1156"/>
      <c r="U7" s="1156"/>
      <c r="V7" s="1156">
        <v>30817</v>
      </c>
      <c r="W7" s="1156"/>
      <c r="X7" s="1156"/>
      <c r="Y7" s="1156"/>
      <c r="Z7" s="1156"/>
      <c r="AA7" s="1156">
        <v>1899</v>
      </c>
      <c r="AB7" s="1156"/>
      <c r="AC7" s="1156"/>
      <c r="AD7" s="1156"/>
      <c r="AE7" s="1157"/>
      <c r="AF7" s="1158">
        <v>1633</v>
      </c>
      <c r="AG7" s="1159"/>
      <c r="AH7" s="1159"/>
      <c r="AI7" s="1159"/>
      <c r="AJ7" s="1160"/>
      <c r="AK7" s="1142" t="s">
        <v>498</v>
      </c>
      <c r="AL7" s="1143"/>
      <c r="AM7" s="1143"/>
      <c r="AN7" s="1143"/>
      <c r="AO7" s="1143"/>
      <c r="AP7" s="1143">
        <v>19958</v>
      </c>
      <c r="AQ7" s="1143"/>
      <c r="AR7" s="1143"/>
      <c r="AS7" s="1143"/>
      <c r="AT7" s="1143"/>
      <c r="AU7" s="1144"/>
      <c r="AV7" s="1144"/>
      <c r="AW7" s="1144"/>
      <c r="AX7" s="1144"/>
      <c r="AY7" s="1145"/>
      <c r="AZ7" s="252"/>
      <c r="BA7" s="252"/>
      <c r="BB7" s="252"/>
      <c r="BC7" s="252"/>
      <c r="BD7" s="252"/>
      <c r="BE7" s="253"/>
      <c r="BF7" s="253"/>
      <c r="BG7" s="253"/>
      <c r="BH7" s="253"/>
      <c r="BI7" s="253"/>
      <c r="BJ7" s="253"/>
      <c r="BK7" s="253"/>
      <c r="BL7" s="253"/>
      <c r="BM7" s="253"/>
      <c r="BN7" s="253"/>
      <c r="BO7" s="253"/>
      <c r="BP7" s="253"/>
      <c r="BQ7" s="259">
        <v>1</v>
      </c>
      <c r="BR7" s="260"/>
      <c r="BS7" s="1146" t="s">
        <v>568</v>
      </c>
      <c r="BT7" s="1147"/>
      <c r="BU7" s="1147"/>
      <c r="BV7" s="1147"/>
      <c r="BW7" s="1147"/>
      <c r="BX7" s="1147"/>
      <c r="BY7" s="1147"/>
      <c r="BZ7" s="1147"/>
      <c r="CA7" s="1147"/>
      <c r="CB7" s="1147"/>
      <c r="CC7" s="1147"/>
      <c r="CD7" s="1147"/>
      <c r="CE7" s="1147"/>
      <c r="CF7" s="1147"/>
      <c r="CG7" s="1148"/>
      <c r="CH7" s="1139">
        <v>-12</v>
      </c>
      <c r="CI7" s="1140"/>
      <c r="CJ7" s="1140"/>
      <c r="CK7" s="1140"/>
      <c r="CL7" s="1141"/>
      <c r="CM7" s="1139">
        <v>-40</v>
      </c>
      <c r="CN7" s="1140"/>
      <c r="CO7" s="1140"/>
      <c r="CP7" s="1140"/>
      <c r="CQ7" s="1141"/>
      <c r="CR7" s="1139">
        <v>25</v>
      </c>
      <c r="CS7" s="1140"/>
      <c r="CT7" s="1140"/>
      <c r="CU7" s="1140"/>
      <c r="CV7" s="1141"/>
      <c r="CW7" s="1139">
        <v>0</v>
      </c>
      <c r="CX7" s="1140"/>
      <c r="CY7" s="1140"/>
      <c r="CZ7" s="1140"/>
      <c r="DA7" s="1141"/>
      <c r="DB7" s="1139">
        <v>0</v>
      </c>
      <c r="DC7" s="1140"/>
      <c r="DD7" s="1140"/>
      <c r="DE7" s="1140"/>
      <c r="DF7" s="1141"/>
      <c r="DG7" s="1139" t="s">
        <v>498</v>
      </c>
      <c r="DH7" s="1140"/>
      <c r="DI7" s="1140"/>
      <c r="DJ7" s="1140"/>
      <c r="DK7" s="1141"/>
      <c r="DL7" s="1139" t="s">
        <v>498</v>
      </c>
      <c r="DM7" s="1140"/>
      <c r="DN7" s="1140"/>
      <c r="DO7" s="1140"/>
      <c r="DP7" s="1141"/>
      <c r="DQ7" s="1139" t="s">
        <v>498</v>
      </c>
      <c r="DR7" s="1140"/>
      <c r="DS7" s="1140"/>
      <c r="DT7" s="1140"/>
      <c r="DU7" s="1141"/>
      <c r="DV7" s="1166"/>
      <c r="DW7" s="1167"/>
      <c r="DX7" s="1167"/>
      <c r="DY7" s="1167"/>
      <c r="DZ7" s="1168"/>
      <c r="EA7" s="254"/>
    </row>
    <row r="8" spans="1:131" s="255" customFormat="1" ht="26.25" customHeight="1" x14ac:dyDescent="0.15">
      <c r="A8" s="261">
        <v>2</v>
      </c>
      <c r="B8" s="1088"/>
      <c r="C8" s="1089"/>
      <c r="D8" s="1089"/>
      <c r="E8" s="1089"/>
      <c r="F8" s="1089"/>
      <c r="G8" s="1089"/>
      <c r="H8" s="1089"/>
      <c r="I8" s="1089"/>
      <c r="J8" s="1089"/>
      <c r="K8" s="1089"/>
      <c r="L8" s="1089"/>
      <c r="M8" s="1089"/>
      <c r="N8" s="1089"/>
      <c r="O8" s="1089"/>
      <c r="P8" s="1090"/>
      <c r="Q8" s="1094"/>
      <c r="R8" s="1095"/>
      <c r="S8" s="1095"/>
      <c r="T8" s="1095"/>
      <c r="U8" s="1095"/>
      <c r="V8" s="1095"/>
      <c r="W8" s="1095"/>
      <c r="X8" s="1095"/>
      <c r="Y8" s="1095"/>
      <c r="Z8" s="1095"/>
      <c r="AA8" s="1095"/>
      <c r="AB8" s="1095"/>
      <c r="AC8" s="1095"/>
      <c r="AD8" s="1095"/>
      <c r="AE8" s="1096"/>
      <c r="AF8" s="1070"/>
      <c r="AG8" s="1071"/>
      <c r="AH8" s="1071"/>
      <c r="AI8" s="1071"/>
      <c r="AJ8" s="1072"/>
      <c r="AK8" s="1137"/>
      <c r="AL8" s="1138"/>
      <c r="AM8" s="1138"/>
      <c r="AN8" s="1138"/>
      <c r="AO8" s="1138"/>
      <c r="AP8" s="1138"/>
      <c r="AQ8" s="1138"/>
      <c r="AR8" s="1138"/>
      <c r="AS8" s="1138"/>
      <c r="AT8" s="1138"/>
      <c r="AU8" s="1135"/>
      <c r="AV8" s="1135"/>
      <c r="AW8" s="1135"/>
      <c r="AX8" s="1135"/>
      <c r="AY8" s="1136"/>
      <c r="AZ8" s="252"/>
      <c r="BA8" s="252"/>
      <c r="BB8" s="252"/>
      <c r="BC8" s="252"/>
      <c r="BD8" s="252"/>
      <c r="BE8" s="253"/>
      <c r="BF8" s="253"/>
      <c r="BG8" s="253"/>
      <c r="BH8" s="253"/>
      <c r="BI8" s="253"/>
      <c r="BJ8" s="253"/>
      <c r="BK8" s="253"/>
      <c r="BL8" s="253"/>
      <c r="BM8" s="253"/>
      <c r="BN8" s="253"/>
      <c r="BO8" s="253"/>
      <c r="BP8" s="253"/>
      <c r="BQ8" s="262">
        <v>2</v>
      </c>
      <c r="BR8" s="263"/>
      <c r="BS8" s="1065" t="s">
        <v>569</v>
      </c>
      <c r="BT8" s="1066"/>
      <c r="BU8" s="1066"/>
      <c r="BV8" s="1066"/>
      <c r="BW8" s="1066"/>
      <c r="BX8" s="1066"/>
      <c r="BY8" s="1066"/>
      <c r="BZ8" s="1066"/>
      <c r="CA8" s="1066"/>
      <c r="CB8" s="1066"/>
      <c r="CC8" s="1066"/>
      <c r="CD8" s="1066"/>
      <c r="CE8" s="1066"/>
      <c r="CF8" s="1066"/>
      <c r="CG8" s="1067"/>
      <c r="CH8" s="1040">
        <v>5</v>
      </c>
      <c r="CI8" s="1041"/>
      <c r="CJ8" s="1041"/>
      <c r="CK8" s="1041"/>
      <c r="CL8" s="1042"/>
      <c r="CM8" s="1040">
        <v>29</v>
      </c>
      <c r="CN8" s="1041"/>
      <c r="CO8" s="1041"/>
      <c r="CP8" s="1041"/>
      <c r="CQ8" s="1042"/>
      <c r="CR8" s="1040">
        <v>20</v>
      </c>
      <c r="CS8" s="1041"/>
      <c r="CT8" s="1041"/>
      <c r="CU8" s="1041"/>
      <c r="CV8" s="1042"/>
      <c r="CW8" s="1040">
        <v>0</v>
      </c>
      <c r="CX8" s="1041"/>
      <c r="CY8" s="1041"/>
      <c r="CZ8" s="1041"/>
      <c r="DA8" s="1042"/>
      <c r="DB8" s="1040">
        <v>0</v>
      </c>
      <c r="DC8" s="1041"/>
      <c r="DD8" s="1041"/>
      <c r="DE8" s="1041"/>
      <c r="DF8" s="1042"/>
      <c r="DG8" s="1040" t="s">
        <v>498</v>
      </c>
      <c r="DH8" s="1041"/>
      <c r="DI8" s="1041"/>
      <c r="DJ8" s="1041"/>
      <c r="DK8" s="1042"/>
      <c r="DL8" s="1040" t="s">
        <v>498</v>
      </c>
      <c r="DM8" s="1041"/>
      <c r="DN8" s="1041"/>
      <c r="DO8" s="1041"/>
      <c r="DP8" s="1042"/>
      <c r="DQ8" s="1040" t="s">
        <v>498</v>
      </c>
      <c r="DR8" s="1041"/>
      <c r="DS8" s="1041"/>
      <c r="DT8" s="1041"/>
      <c r="DU8" s="1042"/>
      <c r="DV8" s="1043"/>
      <c r="DW8" s="1044"/>
      <c r="DX8" s="1044"/>
      <c r="DY8" s="1044"/>
      <c r="DZ8" s="1045"/>
      <c r="EA8" s="254"/>
    </row>
    <row r="9" spans="1:131" s="255" customFormat="1" ht="26.25" customHeight="1" x14ac:dyDescent="0.15">
      <c r="A9" s="261">
        <v>3</v>
      </c>
      <c r="B9" s="1088"/>
      <c r="C9" s="1089"/>
      <c r="D9" s="1089"/>
      <c r="E9" s="1089"/>
      <c r="F9" s="1089"/>
      <c r="G9" s="1089"/>
      <c r="H9" s="1089"/>
      <c r="I9" s="1089"/>
      <c r="J9" s="1089"/>
      <c r="K9" s="1089"/>
      <c r="L9" s="1089"/>
      <c r="M9" s="1089"/>
      <c r="N9" s="1089"/>
      <c r="O9" s="1089"/>
      <c r="P9" s="1090"/>
      <c r="Q9" s="1094"/>
      <c r="R9" s="1095"/>
      <c r="S9" s="1095"/>
      <c r="T9" s="1095"/>
      <c r="U9" s="1095"/>
      <c r="V9" s="1095"/>
      <c r="W9" s="1095"/>
      <c r="X9" s="1095"/>
      <c r="Y9" s="1095"/>
      <c r="Z9" s="1095"/>
      <c r="AA9" s="1095"/>
      <c r="AB9" s="1095"/>
      <c r="AC9" s="1095"/>
      <c r="AD9" s="1095"/>
      <c r="AE9" s="1096"/>
      <c r="AF9" s="1070"/>
      <c r="AG9" s="1071"/>
      <c r="AH9" s="1071"/>
      <c r="AI9" s="1071"/>
      <c r="AJ9" s="1072"/>
      <c r="AK9" s="1137"/>
      <c r="AL9" s="1138"/>
      <c r="AM9" s="1138"/>
      <c r="AN9" s="1138"/>
      <c r="AO9" s="1138"/>
      <c r="AP9" s="1138"/>
      <c r="AQ9" s="1138"/>
      <c r="AR9" s="1138"/>
      <c r="AS9" s="1138"/>
      <c r="AT9" s="1138"/>
      <c r="AU9" s="1135"/>
      <c r="AV9" s="1135"/>
      <c r="AW9" s="1135"/>
      <c r="AX9" s="1135"/>
      <c r="AY9" s="1136"/>
      <c r="AZ9" s="252"/>
      <c r="BA9" s="252"/>
      <c r="BB9" s="252"/>
      <c r="BC9" s="252"/>
      <c r="BD9" s="252"/>
      <c r="BE9" s="253"/>
      <c r="BF9" s="253"/>
      <c r="BG9" s="253"/>
      <c r="BH9" s="253"/>
      <c r="BI9" s="253"/>
      <c r="BJ9" s="253"/>
      <c r="BK9" s="253"/>
      <c r="BL9" s="253"/>
      <c r="BM9" s="253"/>
      <c r="BN9" s="253"/>
      <c r="BO9" s="253"/>
      <c r="BP9" s="253"/>
      <c r="BQ9" s="262">
        <v>3</v>
      </c>
      <c r="BR9" s="263"/>
      <c r="BS9" s="1065" t="s">
        <v>570</v>
      </c>
      <c r="BT9" s="1066"/>
      <c r="BU9" s="1066"/>
      <c r="BV9" s="1066"/>
      <c r="BW9" s="1066"/>
      <c r="BX9" s="1066"/>
      <c r="BY9" s="1066"/>
      <c r="BZ9" s="1066"/>
      <c r="CA9" s="1066"/>
      <c r="CB9" s="1066"/>
      <c r="CC9" s="1066"/>
      <c r="CD9" s="1066"/>
      <c r="CE9" s="1066"/>
      <c r="CF9" s="1066"/>
      <c r="CG9" s="1067"/>
      <c r="CH9" s="1040">
        <v>-1</v>
      </c>
      <c r="CI9" s="1041"/>
      <c r="CJ9" s="1041"/>
      <c r="CK9" s="1041"/>
      <c r="CL9" s="1042"/>
      <c r="CM9" s="1040">
        <v>4</v>
      </c>
      <c r="CN9" s="1041"/>
      <c r="CO9" s="1041"/>
      <c r="CP9" s="1041"/>
      <c r="CQ9" s="1042"/>
      <c r="CR9" s="1040">
        <v>3</v>
      </c>
      <c r="CS9" s="1041"/>
      <c r="CT9" s="1041"/>
      <c r="CU9" s="1041"/>
      <c r="CV9" s="1042"/>
      <c r="CW9" s="1040">
        <v>0</v>
      </c>
      <c r="CX9" s="1041"/>
      <c r="CY9" s="1041"/>
      <c r="CZ9" s="1041"/>
      <c r="DA9" s="1042"/>
      <c r="DB9" s="1040">
        <v>0</v>
      </c>
      <c r="DC9" s="1041"/>
      <c r="DD9" s="1041"/>
      <c r="DE9" s="1041"/>
      <c r="DF9" s="1042"/>
      <c r="DG9" s="1040" t="s">
        <v>498</v>
      </c>
      <c r="DH9" s="1041"/>
      <c r="DI9" s="1041"/>
      <c r="DJ9" s="1041"/>
      <c r="DK9" s="1042"/>
      <c r="DL9" s="1040" t="s">
        <v>498</v>
      </c>
      <c r="DM9" s="1041"/>
      <c r="DN9" s="1041"/>
      <c r="DO9" s="1041"/>
      <c r="DP9" s="1042"/>
      <c r="DQ9" s="1040" t="s">
        <v>498</v>
      </c>
      <c r="DR9" s="1041"/>
      <c r="DS9" s="1041"/>
      <c r="DT9" s="1041"/>
      <c r="DU9" s="1042"/>
      <c r="DV9" s="1043"/>
      <c r="DW9" s="1044"/>
      <c r="DX9" s="1044"/>
      <c r="DY9" s="1044"/>
      <c r="DZ9" s="1045"/>
      <c r="EA9" s="254"/>
    </row>
    <row r="10" spans="1:131" s="255" customFormat="1" ht="26.25" customHeight="1" x14ac:dyDescent="0.15">
      <c r="A10" s="261">
        <v>4</v>
      </c>
      <c r="B10" s="1088"/>
      <c r="C10" s="1089"/>
      <c r="D10" s="1089"/>
      <c r="E10" s="1089"/>
      <c r="F10" s="1089"/>
      <c r="G10" s="1089"/>
      <c r="H10" s="1089"/>
      <c r="I10" s="1089"/>
      <c r="J10" s="1089"/>
      <c r="K10" s="1089"/>
      <c r="L10" s="1089"/>
      <c r="M10" s="1089"/>
      <c r="N10" s="1089"/>
      <c r="O10" s="1089"/>
      <c r="P10" s="1090"/>
      <c r="Q10" s="1094"/>
      <c r="R10" s="1095"/>
      <c r="S10" s="1095"/>
      <c r="T10" s="1095"/>
      <c r="U10" s="1095"/>
      <c r="V10" s="1095"/>
      <c r="W10" s="1095"/>
      <c r="X10" s="1095"/>
      <c r="Y10" s="1095"/>
      <c r="Z10" s="1095"/>
      <c r="AA10" s="1095"/>
      <c r="AB10" s="1095"/>
      <c r="AC10" s="1095"/>
      <c r="AD10" s="1095"/>
      <c r="AE10" s="1096"/>
      <c r="AF10" s="1070"/>
      <c r="AG10" s="1071"/>
      <c r="AH10" s="1071"/>
      <c r="AI10" s="1071"/>
      <c r="AJ10" s="1072"/>
      <c r="AK10" s="1137"/>
      <c r="AL10" s="1138"/>
      <c r="AM10" s="1138"/>
      <c r="AN10" s="1138"/>
      <c r="AO10" s="1138"/>
      <c r="AP10" s="1138"/>
      <c r="AQ10" s="1138"/>
      <c r="AR10" s="1138"/>
      <c r="AS10" s="1138"/>
      <c r="AT10" s="1138"/>
      <c r="AU10" s="1135"/>
      <c r="AV10" s="1135"/>
      <c r="AW10" s="1135"/>
      <c r="AX10" s="1135"/>
      <c r="AY10" s="1136"/>
      <c r="AZ10" s="252"/>
      <c r="BA10" s="252"/>
      <c r="BB10" s="252"/>
      <c r="BC10" s="252"/>
      <c r="BD10" s="252"/>
      <c r="BE10" s="253"/>
      <c r="BF10" s="253"/>
      <c r="BG10" s="253"/>
      <c r="BH10" s="253"/>
      <c r="BI10" s="253"/>
      <c r="BJ10" s="253"/>
      <c r="BK10" s="253"/>
      <c r="BL10" s="253"/>
      <c r="BM10" s="253"/>
      <c r="BN10" s="253"/>
      <c r="BO10" s="253"/>
      <c r="BP10" s="253"/>
      <c r="BQ10" s="262">
        <v>4</v>
      </c>
      <c r="BR10" s="263"/>
      <c r="BS10" s="1065"/>
      <c r="BT10" s="1066"/>
      <c r="BU10" s="1066"/>
      <c r="BV10" s="1066"/>
      <c r="BW10" s="1066"/>
      <c r="BX10" s="1066"/>
      <c r="BY10" s="1066"/>
      <c r="BZ10" s="1066"/>
      <c r="CA10" s="1066"/>
      <c r="CB10" s="1066"/>
      <c r="CC10" s="1066"/>
      <c r="CD10" s="1066"/>
      <c r="CE10" s="1066"/>
      <c r="CF10" s="1066"/>
      <c r="CG10" s="1067"/>
      <c r="CH10" s="1040"/>
      <c r="CI10" s="1041"/>
      <c r="CJ10" s="1041"/>
      <c r="CK10" s="1041"/>
      <c r="CL10" s="1042"/>
      <c r="CM10" s="1040"/>
      <c r="CN10" s="1041"/>
      <c r="CO10" s="1041"/>
      <c r="CP10" s="1041"/>
      <c r="CQ10" s="1042"/>
      <c r="CR10" s="1040"/>
      <c r="CS10" s="1041"/>
      <c r="CT10" s="1041"/>
      <c r="CU10" s="1041"/>
      <c r="CV10" s="1042"/>
      <c r="CW10" s="1040"/>
      <c r="CX10" s="1041"/>
      <c r="CY10" s="1041"/>
      <c r="CZ10" s="1041"/>
      <c r="DA10" s="1042"/>
      <c r="DB10" s="1040"/>
      <c r="DC10" s="1041"/>
      <c r="DD10" s="1041"/>
      <c r="DE10" s="1041"/>
      <c r="DF10" s="1042"/>
      <c r="DG10" s="1040"/>
      <c r="DH10" s="1041"/>
      <c r="DI10" s="1041"/>
      <c r="DJ10" s="1041"/>
      <c r="DK10" s="1042"/>
      <c r="DL10" s="1040"/>
      <c r="DM10" s="1041"/>
      <c r="DN10" s="1041"/>
      <c r="DO10" s="1041"/>
      <c r="DP10" s="1042"/>
      <c r="DQ10" s="1040"/>
      <c r="DR10" s="1041"/>
      <c r="DS10" s="1041"/>
      <c r="DT10" s="1041"/>
      <c r="DU10" s="1042"/>
      <c r="DV10" s="1043"/>
      <c r="DW10" s="1044"/>
      <c r="DX10" s="1044"/>
      <c r="DY10" s="1044"/>
      <c r="DZ10" s="1045"/>
      <c r="EA10" s="254"/>
    </row>
    <row r="11" spans="1:131" s="255" customFormat="1" ht="26.25" customHeight="1" x14ac:dyDescent="0.15">
      <c r="A11" s="261">
        <v>5</v>
      </c>
      <c r="B11" s="1088"/>
      <c r="C11" s="1089"/>
      <c r="D11" s="1089"/>
      <c r="E11" s="1089"/>
      <c r="F11" s="1089"/>
      <c r="G11" s="1089"/>
      <c r="H11" s="1089"/>
      <c r="I11" s="1089"/>
      <c r="J11" s="1089"/>
      <c r="K11" s="1089"/>
      <c r="L11" s="1089"/>
      <c r="M11" s="1089"/>
      <c r="N11" s="1089"/>
      <c r="O11" s="1089"/>
      <c r="P11" s="1090"/>
      <c r="Q11" s="1094"/>
      <c r="R11" s="1095"/>
      <c r="S11" s="1095"/>
      <c r="T11" s="1095"/>
      <c r="U11" s="1095"/>
      <c r="V11" s="1095"/>
      <c r="W11" s="1095"/>
      <c r="X11" s="1095"/>
      <c r="Y11" s="1095"/>
      <c r="Z11" s="1095"/>
      <c r="AA11" s="1095"/>
      <c r="AB11" s="1095"/>
      <c r="AC11" s="1095"/>
      <c r="AD11" s="1095"/>
      <c r="AE11" s="1096"/>
      <c r="AF11" s="1070"/>
      <c r="AG11" s="1071"/>
      <c r="AH11" s="1071"/>
      <c r="AI11" s="1071"/>
      <c r="AJ11" s="1072"/>
      <c r="AK11" s="1137"/>
      <c r="AL11" s="1138"/>
      <c r="AM11" s="1138"/>
      <c r="AN11" s="1138"/>
      <c r="AO11" s="1138"/>
      <c r="AP11" s="1138"/>
      <c r="AQ11" s="1138"/>
      <c r="AR11" s="1138"/>
      <c r="AS11" s="1138"/>
      <c r="AT11" s="1138"/>
      <c r="AU11" s="1135"/>
      <c r="AV11" s="1135"/>
      <c r="AW11" s="1135"/>
      <c r="AX11" s="1135"/>
      <c r="AY11" s="1136"/>
      <c r="AZ11" s="252"/>
      <c r="BA11" s="252"/>
      <c r="BB11" s="252"/>
      <c r="BC11" s="252"/>
      <c r="BD11" s="252"/>
      <c r="BE11" s="253"/>
      <c r="BF11" s="253"/>
      <c r="BG11" s="253"/>
      <c r="BH11" s="253"/>
      <c r="BI11" s="253"/>
      <c r="BJ11" s="253"/>
      <c r="BK11" s="253"/>
      <c r="BL11" s="253"/>
      <c r="BM11" s="253"/>
      <c r="BN11" s="253"/>
      <c r="BO11" s="253"/>
      <c r="BP11" s="253"/>
      <c r="BQ11" s="262">
        <v>5</v>
      </c>
      <c r="BR11" s="263"/>
      <c r="BS11" s="1065"/>
      <c r="BT11" s="1066"/>
      <c r="BU11" s="1066"/>
      <c r="BV11" s="1066"/>
      <c r="BW11" s="1066"/>
      <c r="BX11" s="1066"/>
      <c r="BY11" s="1066"/>
      <c r="BZ11" s="1066"/>
      <c r="CA11" s="1066"/>
      <c r="CB11" s="1066"/>
      <c r="CC11" s="1066"/>
      <c r="CD11" s="1066"/>
      <c r="CE11" s="1066"/>
      <c r="CF11" s="1066"/>
      <c r="CG11" s="1067"/>
      <c r="CH11" s="1040"/>
      <c r="CI11" s="1041"/>
      <c r="CJ11" s="1041"/>
      <c r="CK11" s="1041"/>
      <c r="CL11" s="1042"/>
      <c r="CM11" s="1040"/>
      <c r="CN11" s="1041"/>
      <c r="CO11" s="1041"/>
      <c r="CP11" s="1041"/>
      <c r="CQ11" s="1042"/>
      <c r="CR11" s="1040"/>
      <c r="CS11" s="1041"/>
      <c r="CT11" s="1041"/>
      <c r="CU11" s="1041"/>
      <c r="CV11" s="1042"/>
      <c r="CW11" s="1040"/>
      <c r="CX11" s="1041"/>
      <c r="CY11" s="1041"/>
      <c r="CZ11" s="1041"/>
      <c r="DA11" s="1042"/>
      <c r="DB11" s="1040"/>
      <c r="DC11" s="1041"/>
      <c r="DD11" s="1041"/>
      <c r="DE11" s="1041"/>
      <c r="DF11" s="1042"/>
      <c r="DG11" s="1040"/>
      <c r="DH11" s="1041"/>
      <c r="DI11" s="1041"/>
      <c r="DJ11" s="1041"/>
      <c r="DK11" s="1042"/>
      <c r="DL11" s="1040"/>
      <c r="DM11" s="1041"/>
      <c r="DN11" s="1041"/>
      <c r="DO11" s="1041"/>
      <c r="DP11" s="1042"/>
      <c r="DQ11" s="1040"/>
      <c r="DR11" s="1041"/>
      <c r="DS11" s="1041"/>
      <c r="DT11" s="1041"/>
      <c r="DU11" s="1042"/>
      <c r="DV11" s="1043"/>
      <c r="DW11" s="1044"/>
      <c r="DX11" s="1044"/>
      <c r="DY11" s="1044"/>
      <c r="DZ11" s="1045"/>
      <c r="EA11" s="254"/>
    </row>
    <row r="12" spans="1:131" s="255" customFormat="1" ht="26.25" customHeight="1" x14ac:dyDescent="0.15">
      <c r="A12" s="261">
        <v>6</v>
      </c>
      <c r="B12" s="1088"/>
      <c r="C12" s="1089"/>
      <c r="D12" s="1089"/>
      <c r="E12" s="1089"/>
      <c r="F12" s="1089"/>
      <c r="G12" s="1089"/>
      <c r="H12" s="1089"/>
      <c r="I12" s="1089"/>
      <c r="J12" s="1089"/>
      <c r="K12" s="1089"/>
      <c r="L12" s="1089"/>
      <c r="M12" s="1089"/>
      <c r="N12" s="1089"/>
      <c r="O12" s="1089"/>
      <c r="P12" s="1090"/>
      <c r="Q12" s="1094"/>
      <c r="R12" s="1095"/>
      <c r="S12" s="1095"/>
      <c r="T12" s="1095"/>
      <c r="U12" s="1095"/>
      <c r="V12" s="1095"/>
      <c r="W12" s="1095"/>
      <c r="X12" s="1095"/>
      <c r="Y12" s="1095"/>
      <c r="Z12" s="1095"/>
      <c r="AA12" s="1095"/>
      <c r="AB12" s="1095"/>
      <c r="AC12" s="1095"/>
      <c r="AD12" s="1095"/>
      <c r="AE12" s="1096"/>
      <c r="AF12" s="1070"/>
      <c r="AG12" s="1071"/>
      <c r="AH12" s="1071"/>
      <c r="AI12" s="1071"/>
      <c r="AJ12" s="1072"/>
      <c r="AK12" s="1137"/>
      <c r="AL12" s="1138"/>
      <c r="AM12" s="1138"/>
      <c r="AN12" s="1138"/>
      <c r="AO12" s="1138"/>
      <c r="AP12" s="1138"/>
      <c r="AQ12" s="1138"/>
      <c r="AR12" s="1138"/>
      <c r="AS12" s="1138"/>
      <c r="AT12" s="1138"/>
      <c r="AU12" s="1135"/>
      <c r="AV12" s="1135"/>
      <c r="AW12" s="1135"/>
      <c r="AX12" s="1135"/>
      <c r="AY12" s="1136"/>
      <c r="AZ12" s="252"/>
      <c r="BA12" s="252"/>
      <c r="BB12" s="252"/>
      <c r="BC12" s="252"/>
      <c r="BD12" s="252"/>
      <c r="BE12" s="253"/>
      <c r="BF12" s="253"/>
      <c r="BG12" s="253"/>
      <c r="BH12" s="253"/>
      <c r="BI12" s="253"/>
      <c r="BJ12" s="253"/>
      <c r="BK12" s="253"/>
      <c r="BL12" s="253"/>
      <c r="BM12" s="253"/>
      <c r="BN12" s="253"/>
      <c r="BO12" s="253"/>
      <c r="BP12" s="253"/>
      <c r="BQ12" s="262">
        <v>6</v>
      </c>
      <c r="BR12" s="263"/>
      <c r="BS12" s="1065"/>
      <c r="BT12" s="1066"/>
      <c r="BU12" s="1066"/>
      <c r="BV12" s="1066"/>
      <c r="BW12" s="1066"/>
      <c r="BX12" s="1066"/>
      <c r="BY12" s="1066"/>
      <c r="BZ12" s="1066"/>
      <c r="CA12" s="1066"/>
      <c r="CB12" s="1066"/>
      <c r="CC12" s="1066"/>
      <c r="CD12" s="1066"/>
      <c r="CE12" s="1066"/>
      <c r="CF12" s="1066"/>
      <c r="CG12" s="1067"/>
      <c r="CH12" s="1040"/>
      <c r="CI12" s="1041"/>
      <c r="CJ12" s="1041"/>
      <c r="CK12" s="1041"/>
      <c r="CL12" s="1042"/>
      <c r="CM12" s="1040"/>
      <c r="CN12" s="1041"/>
      <c r="CO12" s="1041"/>
      <c r="CP12" s="1041"/>
      <c r="CQ12" s="1042"/>
      <c r="CR12" s="1040"/>
      <c r="CS12" s="1041"/>
      <c r="CT12" s="1041"/>
      <c r="CU12" s="1041"/>
      <c r="CV12" s="1042"/>
      <c r="CW12" s="1040"/>
      <c r="CX12" s="1041"/>
      <c r="CY12" s="1041"/>
      <c r="CZ12" s="1041"/>
      <c r="DA12" s="1042"/>
      <c r="DB12" s="1040"/>
      <c r="DC12" s="1041"/>
      <c r="DD12" s="1041"/>
      <c r="DE12" s="1041"/>
      <c r="DF12" s="1042"/>
      <c r="DG12" s="1040"/>
      <c r="DH12" s="1041"/>
      <c r="DI12" s="1041"/>
      <c r="DJ12" s="1041"/>
      <c r="DK12" s="1042"/>
      <c r="DL12" s="1040"/>
      <c r="DM12" s="1041"/>
      <c r="DN12" s="1041"/>
      <c r="DO12" s="1041"/>
      <c r="DP12" s="1042"/>
      <c r="DQ12" s="1040"/>
      <c r="DR12" s="1041"/>
      <c r="DS12" s="1041"/>
      <c r="DT12" s="1041"/>
      <c r="DU12" s="1042"/>
      <c r="DV12" s="1043"/>
      <c r="DW12" s="1044"/>
      <c r="DX12" s="1044"/>
      <c r="DY12" s="1044"/>
      <c r="DZ12" s="1045"/>
      <c r="EA12" s="254"/>
    </row>
    <row r="13" spans="1:131" s="255" customFormat="1" ht="26.25" customHeight="1" x14ac:dyDescent="0.15">
      <c r="A13" s="261">
        <v>7</v>
      </c>
      <c r="B13" s="1088"/>
      <c r="C13" s="1089"/>
      <c r="D13" s="1089"/>
      <c r="E13" s="1089"/>
      <c r="F13" s="1089"/>
      <c r="G13" s="1089"/>
      <c r="H13" s="1089"/>
      <c r="I13" s="1089"/>
      <c r="J13" s="1089"/>
      <c r="K13" s="1089"/>
      <c r="L13" s="1089"/>
      <c r="M13" s="1089"/>
      <c r="N13" s="1089"/>
      <c r="O13" s="1089"/>
      <c r="P13" s="1090"/>
      <c r="Q13" s="1094"/>
      <c r="R13" s="1095"/>
      <c r="S13" s="1095"/>
      <c r="T13" s="1095"/>
      <c r="U13" s="1095"/>
      <c r="V13" s="1095"/>
      <c r="W13" s="1095"/>
      <c r="X13" s="1095"/>
      <c r="Y13" s="1095"/>
      <c r="Z13" s="1095"/>
      <c r="AA13" s="1095"/>
      <c r="AB13" s="1095"/>
      <c r="AC13" s="1095"/>
      <c r="AD13" s="1095"/>
      <c r="AE13" s="1096"/>
      <c r="AF13" s="1070"/>
      <c r="AG13" s="1071"/>
      <c r="AH13" s="1071"/>
      <c r="AI13" s="1071"/>
      <c r="AJ13" s="1072"/>
      <c r="AK13" s="1137"/>
      <c r="AL13" s="1138"/>
      <c r="AM13" s="1138"/>
      <c r="AN13" s="1138"/>
      <c r="AO13" s="1138"/>
      <c r="AP13" s="1138"/>
      <c r="AQ13" s="1138"/>
      <c r="AR13" s="1138"/>
      <c r="AS13" s="1138"/>
      <c r="AT13" s="1138"/>
      <c r="AU13" s="1135"/>
      <c r="AV13" s="1135"/>
      <c r="AW13" s="1135"/>
      <c r="AX13" s="1135"/>
      <c r="AY13" s="1136"/>
      <c r="AZ13" s="252"/>
      <c r="BA13" s="252"/>
      <c r="BB13" s="252"/>
      <c r="BC13" s="252"/>
      <c r="BD13" s="252"/>
      <c r="BE13" s="253"/>
      <c r="BF13" s="253"/>
      <c r="BG13" s="253"/>
      <c r="BH13" s="253"/>
      <c r="BI13" s="253"/>
      <c r="BJ13" s="253"/>
      <c r="BK13" s="253"/>
      <c r="BL13" s="253"/>
      <c r="BM13" s="253"/>
      <c r="BN13" s="253"/>
      <c r="BO13" s="253"/>
      <c r="BP13" s="253"/>
      <c r="BQ13" s="262">
        <v>7</v>
      </c>
      <c r="BR13" s="263"/>
      <c r="BS13" s="1065"/>
      <c r="BT13" s="1066"/>
      <c r="BU13" s="1066"/>
      <c r="BV13" s="1066"/>
      <c r="BW13" s="1066"/>
      <c r="BX13" s="1066"/>
      <c r="BY13" s="1066"/>
      <c r="BZ13" s="1066"/>
      <c r="CA13" s="1066"/>
      <c r="CB13" s="1066"/>
      <c r="CC13" s="1066"/>
      <c r="CD13" s="1066"/>
      <c r="CE13" s="1066"/>
      <c r="CF13" s="1066"/>
      <c r="CG13" s="1067"/>
      <c r="CH13" s="1040"/>
      <c r="CI13" s="1041"/>
      <c r="CJ13" s="1041"/>
      <c r="CK13" s="1041"/>
      <c r="CL13" s="1042"/>
      <c r="CM13" s="1040"/>
      <c r="CN13" s="1041"/>
      <c r="CO13" s="1041"/>
      <c r="CP13" s="1041"/>
      <c r="CQ13" s="1042"/>
      <c r="CR13" s="1040"/>
      <c r="CS13" s="1041"/>
      <c r="CT13" s="1041"/>
      <c r="CU13" s="1041"/>
      <c r="CV13" s="1042"/>
      <c r="CW13" s="1040"/>
      <c r="CX13" s="1041"/>
      <c r="CY13" s="1041"/>
      <c r="CZ13" s="1041"/>
      <c r="DA13" s="1042"/>
      <c r="DB13" s="1040"/>
      <c r="DC13" s="1041"/>
      <c r="DD13" s="1041"/>
      <c r="DE13" s="1041"/>
      <c r="DF13" s="1042"/>
      <c r="DG13" s="1040"/>
      <c r="DH13" s="1041"/>
      <c r="DI13" s="1041"/>
      <c r="DJ13" s="1041"/>
      <c r="DK13" s="1042"/>
      <c r="DL13" s="1040"/>
      <c r="DM13" s="1041"/>
      <c r="DN13" s="1041"/>
      <c r="DO13" s="1041"/>
      <c r="DP13" s="1042"/>
      <c r="DQ13" s="1040"/>
      <c r="DR13" s="1041"/>
      <c r="DS13" s="1041"/>
      <c r="DT13" s="1041"/>
      <c r="DU13" s="1042"/>
      <c r="DV13" s="1043"/>
      <c r="DW13" s="1044"/>
      <c r="DX13" s="1044"/>
      <c r="DY13" s="1044"/>
      <c r="DZ13" s="1045"/>
      <c r="EA13" s="254"/>
    </row>
    <row r="14" spans="1:131" s="255" customFormat="1" ht="26.25" customHeight="1" x14ac:dyDescent="0.15">
      <c r="A14" s="261">
        <v>8</v>
      </c>
      <c r="B14" s="1088"/>
      <c r="C14" s="1089"/>
      <c r="D14" s="1089"/>
      <c r="E14" s="1089"/>
      <c r="F14" s="1089"/>
      <c r="G14" s="1089"/>
      <c r="H14" s="1089"/>
      <c r="I14" s="1089"/>
      <c r="J14" s="1089"/>
      <c r="K14" s="1089"/>
      <c r="L14" s="1089"/>
      <c r="M14" s="1089"/>
      <c r="N14" s="1089"/>
      <c r="O14" s="1089"/>
      <c r="P14" s="1090"/>
      <c r="Q14" s="1094"/>
      <c r="R14" s="1095"/>
      <c r="S14" s="1095"/>
      <c r="T14" s="1095"/>
      <c r="U14" s="1095"/>
      <c r="V14" s="1095"/>
      <c r="W14" s="1095"/>
      <c r="X14" s="1095"/>
      <c r="Y14" s="1095"/>
      <c r="Z14" s="1095"/>
      <c r="AA14" s="1095"/>
      <c r="AB14" s="1095"/>
      <c r="AC14" s="1095"/>
      <c r="AD14" s="1095"/>
      <c r="AE14" s="1096"/>
      <c r="AF14" s="1070"/>
      <c r="AG14" s="1071"/>
      <c r="AH14" s="1071"/>
      <c r="AI14" s="1071"/>
      <c r="AJ14" s="1072"/>
      <c r="AK14" s="1137"/>
      <c r="AL14" s="1138"/>
      <c r="AM14" s="1138"/>
      <c r="AN14" s="1138"/>
      <c r="AO14" s="1138"/>
      <c r="AP14" s="1138"/>
      <c r="AQ14" s="1138"/>
      <c r="AR14" s="1138"/>
      <c r="AS14" s="1138"/>
      <c r="AT14" s="1138"/>
      <c r="AU14" s="1135"/>
      <c r="AV14" s="1135"/>
      <c r="AW14" s="1135"/>
      <c r="AX14" s="1135"/>
      <c r="AY14" s="1136"/>
      <c r="AZ14" s="252"/>
      <c r="BA14" s="252"/>
      <c r="BB14" s="252"/>
      <c r="BC14" s="252"/>
      <c r="BD14" s="252"/>
      <c r="BE14" s="253"/>
      <c r="BF14" s="253"/>
      <c r="BG14" s="253"/>
      <c r="BH14" s="253"/>
      <c r="BI14" s="253"/>
      <c r="BJ14" s="253"/>
      <c r="BK14" s="253"/>
      <c r="BL14" s="253"/>
      <c r="BM14" s="253"/>
      <c r="BN14" s="253"/>
      <c r="BO14" s="253"/>
      <c r="BP14" s="253"/>
      <c r="BQ14" s="262">
        <v>8</v>
      </c>
      <c r="BR14" s="263"/>
      <c r="BS14" s="1065"/>
      <c r="BT14" s="1066"/>
      <c r="BU14" s="1066"/>
      <c r="BV14" s="1066"/>
      <c r="BW14" s="1066"/>
      <c r="BX14" s="1066"/>
      <c r="BY14" s="1066"/>
      <c r="BZ14" s="1066"/>
      <c r="CA14" s="1066"/>
      <c r="CB14" s="1066"/>
      <c r="CC14" s="1066"/>
      <c r="CD14" s="1066"/>
      <c r="CE14" s="1066"/>
      <c r="CF14" s="1066"/>
      <c r="CG14" s="1067"/>
      <c r="CH14" s="1040"/>
      <c r="CI14" s="1041"/>
      <c r="CJ14" s="1041"/>
      <c r="CK14" s="1041"/>
      <c r="CL14" s="1042"/>
      <c r="CM14" s="1040"/>
      <c r="CN14" s="1041"/>
      <c r="CO14" s="1041"/>
      <c r="CP14" s="1041"/>
      <c r="CQ14" s="1042"/>
      <c r="CR14" s="1040"/>
      <c r="CS14" s="1041"/>
      <c r="CT14" s="1041"/>
      <c r="CU14" s="1041"/>
      <c r="CV14" s="1042"/>
      <c r="CW14" s="1040"/>
      <c r="CX14" s="1041"/>
      <c r="CY14" s="1041"/>
      <c r="CZ14" s="1041"/>
      <c r="DA14" s="1042"/>
      <c r="DB14" s="1040"/>
      <c r="DC14" s="1041"/>
      <c r="DD14" s="1041"/>
      <c r="DE14" s="1041"/>
      <c r="DF14" s="1042"/>
      <c r="DG14" s="1040"/>
      <c r="DH14" s="1041"/>
      <c r="DI14" s="1041"/>
      <c r="DJ14" s="1041"/>
      <c r="DK14" s="1042"/>
      <c r="DL14" s="1040"/>
      <c r="DM14" s="1041"/>
      <c r="DN14" s="1041"/>
      <c r="DO14" s="1041"/>
      <c r="DP14" s="1042"/>
      <c r="DQ14" s="1040"/>
      <c r="DR14" s="1041"/>
      <c r="DS14" s="1041"/>
      <c r="DT14" s="1041"/>
      <c r="DU14" s="1042"/>
      <c r="DV14" s="1043"/>
      <c r="DW14" s="1044"/>
      <c r="DX14" s="1044"/>
      <c r="DY14" s="1044"/>
      <c r="DZ14" s="1045"/>
      <c r="EA14" s="254"/>
    </row>
    <row r="15" spans="1:131" s="255" customFormat="1" ht="26.25" customHeight="1" x14ac:dyDescent="0.15">
      <c r="A15" s="261">
        <v>9</v>
      </c>
      <c r="B15" s="1088"/>
      <c r="C15" s="1089"/>
      <c r="D15" s="1089"/>
      <c r="E15" s="1089"/>
      <c r="F15" s="1089"/>
      <c r="G15" s="1089"/>
      <c r="H15" s="1089"/>
      <c r="I15" s="1089"/>
      <c r="J15" s="1089"/>
      <c r="K15" s="1089"/>
      <c r="L15" s="1089"/>
      <c r="M15" s="1089"/>
      <c r="N15" s="1089"/>
      <c r="O15" s="1089"/>
      <c r="P15" s="1090"/>
      <c r="Q15" s="1094"/>
      <c r="R15" s="1095"/>
      <c r="S15" s="1095"/>
      <c r="T15" s="1095"/>
      <c r="U15" s="1095"/>
      <c r="V15" s="1095"/>
      <c r="W15" s="1095"/>
      <c r="X15" s="1095"/>
      <c r="Y15" s="1095"/>
      <c r="Z15" s="1095"/>
      <c r="AA15" s="1095"/>
      <c r="AB15" s="1095"/>
      <c r="AC15" s="1095"/>
      <c r="AD15" s="1095"/>
      <c r="AE15" s="1096"/>
      <c r="AF15" s="1070"/>
      <c r="AG15" s="1071"/>
      <c r="AH15" s="1071"/>
      <c r="AI15" s="1071"/>
      <c r="AJ15" s="1072"/>
      <c r="AK15" s="1137"/>
      <c r="AL15" s="1138"/>
      <c r="AM15" s="1138"/>
      <c r="AN15" s="1138"/>
      <c r="AO15" s="1138"/>
      <c r="AP15" s="1138"/>
      <c r="AQ15" s="1138"/>
      <c r="AR15" s="1138"/>
      <c r="AS15" s="1138"/>
      <c r="AT15" s="1138"/>
      <c r="AU15" s="1135"/>
      <c r="AV15" s="1135"/>
      <c r="AW15" s="1135"/>
      <c r="AX15" s="1135"/>
      <c r="AY15" s="1136"/>
      <c r="AZ15" s="252"/>
      <c r="BA15" s="252"/>
      <c r="BB15" s="252"/>
      <c r="BC15" s="252"/>
      <c r="BD15" s="252"/>
      <c r="BE15" s="253"/>
      <c r="BF15" s="253"/>
      <c r="BG15" s="253"/>
      <c r="BH15" s="253"/>
      <c r="BI15" s="253"/>
      <c r="BJ15" s="253"/>
      <c r="BK15" s="253"/>
      <c r="BL15" s="253"/>
      <c r="BM15" s="253"/>
      <c r="BN15" s="253"/>
      <c r="BO15" s="253"/>
      <c r="BP15" s="253"/>
      <c r="BQ15" s="262">
        <v>9</v>
      </c>
      <c r="BR15" s="263"/>
      <c r="BS15" s="1065"/>
      <c r="BT15" s="1066"/>
      <c r="BU15" s="1066"/>
      <c r="BV15" s="1066"/>
      <c r="BW15" s="1066"/>
      <c r="BX15" s="1066"/>
      <c r="BY15" s="1066"/>
      <c r="BZ15" s="1066"/>
      <c r="CA15" s="1066"/>
      <c r="CB15" s="1066"/>
      <c r="CC15" s="1066"/>
      <c r="CD15" s="1066"/>
      <c r="CE15" s="1066"/>
      <c r="CF15" s="1066"/>
      <c r="CG15" s="1067"/>
      <c r="CH15" s="1040"/>
      <c r="CI15" s="1041"/>
      <c r="CJ15" s="1041"/>
      <c r="CK15" s="1041"/>
      <c r="CL15" s="1042"/>
      <c r="CM15" s="1040"/>
      <c r="CN15" s="1041"/>
      <c r="CO15" s="1041"/>
      <c r="CP15" s="1041"/>
      <c r="CQ15" s="1042"/>
      <c r="CR15" s="1040"/>
      <c r="CS15" s="1041"/>
      <c r="CT15" s="1041"/>
      <c r="CU15" s="1041"/>
      <c r="CV15" s="1042"/>
      <c r="CW15" s="1040"/>
      <c r="CX15" s="1041"/>
      <c r="CY15" s="1041"/>
      <c r="CZ15" s="1041"/>
      <c r="DA15" s="1042"/>
      <c r="DB15" s="1040"/>
      <c r="DC15" s="1041"/>
      <c r="DD15" s="1041"/>
      <c r="DE15" s="1041"/>
      <c r="DF15" s="1042"/>
      <c r="DG15" s="1040"/>
      <c r="DH15" s="1041"/>
      <c r="DI15" s="1041"/>
      <c r="DJ15" s="1041"/>
      <c r="DK15" s="1042"/>
      <c r="DL15" s="1040"/>
      <c r="DM15" s="1041"/>
      <c r="DN15" s="1041"/>
      <c r="DO15" s="1041"/>
      <c r="DP15" s="1042"/>
      <c r="DQ15" s="1040"/>
      <c r="DR15" s="1041"/>
      <c r="DS15" s="1041"/>
      <c r="DT15" s="1041"/>
      <c r="DU15" s="1042"/>
      <c r="DV15" s="1043"/>
      <c r="DW15" s="1044"/>
      <c r="DX15" s="1044"/>
      <c r="DY15" s="1044"/>
      <c r="DZ15" s="1045"/>
      <c r="EA15" s="254"/>
    </row>
    <row r="16" spans="1:131" s="255" customFormat="1" ht="26.25" customHeight="1" x14ac:dyDescent="0.15">
      <c r="A16" s="261">
        <v>10</v>
      </c>
      <c r="B16" s="1088"/>
      <c r="C16" s="1089"/>
      <c r="D16" s="1089"/>
      <c r="E16" s="1089"/>
      <c r="F16" s="1089"/>
      <c r="G16" s="1089"/>
      <c r="H16" s="1089"/>
      <c r="I16" s="1089"/>
      <c r="J16" s="1089"/>
      <c r="K16" s="1089"/>
      <c r="L16" s="1089"/>
      <c r="M16" s="1089"/>
      <c r="N16" s="1089"/>
      <c r="O16" s="1089"/>
      <c r="P16" s="1090"/>
      <c r="Q16" s="1094"/>
      <c r="R16" s="1095"/>
      <c r="S16" s="1095"/>
      <c r="T16" s="1095"/>
      <c r="U16" s="1095"/>
      <c r="V16" s="1095"/>
      <c r="W16" s="1095"/>
      <c r="X16" s="1095"/>
      <c r="Y16" s="1095"/>
      <c r="Z16" s="1095"/>
      <c r="AA16" s="1095"/>
      <c r="AB16" s="1095"/>
      <c r="AC16" s="1095"/>
      <c r="AD16" s="1095"/>
      <c r="AE16" s="1096"/>
      <c r="AF16" s="1070"/>
      <c r="AG16" s="1071"/>
      <c r="AH16" s="1071"/>
      <c r="AI16" s="1071"/>
      <c r="AJ16" s="1072"/>
      <c r="AK16" s="1137"/>
      <c r="AL16" s="1138"/>
      <c r="AM16" s="1138"/>
      <c r="AN16" s="1138"/>
      <c r="AO16" s="1138"/>
      <c r="AP16" s="1138"/>
      <c r="AQ16" s="1138"/>
      <c r="AR16" s="1138"/>
      <c r="AS16" s="1138"/>
      <c r="AT16" s="1138"/>
      <c r="AU16" s="1135"/>
      <c r="AV16" s="1135"/>
      <c r="AW16" s="1135"/>
      <c r="AX16" s="1135"/>
      <c r="AY16" s="1136"/>
      <c r="AZ16" s="252"/>
      <c r="BA16" s="252"/>
      <c r="BB16" s="252"/>
      <c r="BC16" s="252"/>
      <c r="BD16" s="252"/>
      <c r="BE16" s="253"/>
      <c r="BF16" s="253"/>
      <c r="BG16" s="253"/>
      <c r="BH16" s="253"/>
      <c r="BI16" s="253"/>
      <c r="BJ16" s="253"/>
      <c r="BK16" s="253"/>
      <c r="BL16" s="253"/>
      <c r="BM16" s="253"/>
      <c r="BN16" s="253"/>
      <c r="BO16" s="253"/>
      <c r="BP16" s="253"/>
      <c r="BQ16" s="262">
        <v>10</v>
      </c>
      <c r="BR16" s="263"/>
      <c r="BS16" s="1065"/>
      <c r="BT16" s="1066"/>
      <c r="BU16" s="1066"/>
      <c r="BV16" s="1066"/>
      <c r="BW16" s="1066"/>
      <c r="BX16" s="1066"/>
      <c r="BY16" s="1066"/>
      <c r="BZ16" s="1066"/>
      <c r="CA16" s="1066"/>
      <c r="CB16" s="1066"/>
      <c r="CC16" s="1066"/>
      <c r="CD16" s="1066"/>
      <c r="CE16" s="1066"/>
      <c r="CF16" s="1066"/>
      <c r="CG16" s="1067"/>
      <c r="CH16" s="1040"/>
      <c r="CI16" s="1041"/>
      <c r="CJ16" s="1041"/>
      <c r="CK16" s="1041"/>
      <c r="CL16" s="1042"/>
      <c r="CM16" s="1040"/>
      <c r="CN16" s="1041"/>
      <c r="CO16" s="1041"/>
      <c r="CP16" s="1041"/>
      <c r="CQ16" s="1042"/>
      <c r="CR16" s="1040"/>
      <c r="CS16" s="1041"/>
      <c r="CT16" s="1041"/>
      <c r="CU16" s="1041"/>
      <c r="CV16" s="1042"/>
      <c r="CW16" s="1040"/>
      <c r="CX16" s="1041"/>
      <c r="CY16" s="1041"/>
      <c r="CZ16" s="1041"/>
      <c r="DA16" s="1042"/>
      <c r="DB16" s="1040"/>
      <c r="DC16" s="1041"/>
      <c r="DD16" s="1041"/>
      <c r="DE16" s="1041"/>
      <c r="DF16" s="1042"/>
      <c r="DG16" s="1040"/>
      <c r="DH16" s="1041"/>
      <c r="DI16" s="1041"/>
      <c r="DJ16" s="1041"/>
      <c r="DK16" s="1042"/>
      <c r="DL16" s="1040"/>
      <c r="DM16" s="1041"/>
      <c r="DN16" s="1041"/>
      <c r="DO16" s="1041"/>
      <c r="DP16" s="1042"/>
      <c r="DQ16" s="1040"/>
      <c r="DR16" s="1041"/>
      <c r="DS16" s="1041"/>
      <c r="DT16" s="1041"/>
      <c r="DU16" s="1042"/>
      <c r="DV16" s="1043"/>
      <c r="DW16" s="1044"/>
      <c r="DX16" s="1044"/>
      <c r="DY16" s="1044"/>
      <c r="DZ16" s="1045"/>
      <c r="EA16" s="254"/>
    </row>
    <row r="17" spans="1:131" s="255" customFormat="1" ht="26.25" customHeight="1" x14ac:dyDescent="0.15">
      <c r="A17" s="261">
        <v>11</v>
      </c>
      <c r="B17" s="1088"/>
      <c r="C17" s="1089"/>
      <c r="D17" s="1089"/>
      <c r="E17" s="1089"/>
      <c r="F17" s="1089"/>
      <c r="G17" s="1089"/>
      <c r="H17" s="1089"/>
      <c r="I17" s="1089"/>
      <c r="J17" s="1089"/>
      <c r="K17" s="1089"/>
      <c r="L17" s="1089"/>
      <c r="M17" s="1089"/>
      <c r="N17" s="1089"/>
      <c r="O17" s="1089"/>
      <c r="P17" s="1090"/>
      <c r="Q17" s="1094"/>
      <c r="R17" s="1095"/>
      <c r="S17" s="1095"/>
      <c r="T17" s="1095"/>
      <c r="U17" s="1095"/>
      <c r="V17" s="1095"/>
      <c r="W17" s="1095"/>
      <c r="X17" s="1095"/>
      <c r="Y17" s="1095"/>
      <c r="Z17" s="1095"/>
      <c r="AA17" s="1095"/>
      <c r="AB17" s="1095"/>
      <c r="AC17" s="1095"/>
      <c r="AD17" s="1095"/>
      <c r="AE17" s="1096"/>
      <c r="AF17" s="1070"/>
      <c r="AG17" s="1071"/>
      <c r="AH17" s="1071"/>
      <c r="AI17" s="1071"/>
      <c r="AJ17" s="1072"/>
      <c r="AK17" s="1137"/>
      <c r="AL17" s="1138"/>
      <c r="AM17" s="1138"/>
      <c r="AN17" s="1138"/>
      <c r="AO17" s="1138"/>
      <c r="AP17" s="1138"/>
      <c r="AQ17" s="1138"/>
      <c r="AR17" s="1138"/>
      <c r="AS17" s="1138"/>
      <c r="AT17" s="1138"/>
      <c r="AU17" s="1135"/>
      <c r="AV17" s="1135"/>
      <c r="AW17" s="1135"/>
      <c r="AX17" s="1135"/>
      <c r="AY17" s="1136"/>
      <c r="AZ17" s="252"/>
      <c r="BA17" s="252"/>
      <c r="BB17" s="252"/>
      <c r="BC17" s="252"/>
      <c r="BD17" s="252"/>
      <c r="BE17" s="253"/>
      <c r="BF17" s="253"/>
      <c r="BG17" s="253"/>
      <c r="BH17" s="253"/>
      <c r="BI17" s="253"/>
      <c r="BJ17" s="253"/>
      <c r="BK17" s="253"/>
      <c r="BL17" s="253"/>
      <c r="BM17" s="253"/>
      <c r="BN17" s="253"/>
      <c r="BO17" s="253"/>
      <c r="BP17" s="253"/>
      <c r="BQ17" s="262">
        <v>11</v>
      </c>
      <c r="BR17" s="263"/>
      <c r="BS17" s="1065"/>
      <c r="BT17" s="1066"/>
      <c r="BU17" s="1066"/>
      <c r="BV17" s="1066"/>
      <c r="BW17" s="1066"/>
      <c r="BX17" s="1066"/>
      <c r="BY17" s="1066"/>
      <c r="BZ17" s="1066"/>
      <c r="CA17" s="1066"/>
      <c r="CB17" s="1066"/>
      <c r="CC17" s="1066"/>
      <c r="CD17" s="1066"/>
      <c r="CE17" s="1066"/>
      <c r="CF17" s="1066"/>
      <c r="CG17" s="1067"/>
      <c r="CH17" s="1040"/>
      <c r="CI17" s="1041"/>
      <c r="CJ17" s="1041"/>
      <c r="CK17" s="1041"/>
      <c r="CL17" s="1042"/>
      <c r="CM17" s="1040"/>
      <c r="CN17" s="1041"/>
      <c r="CO17" s="1041"/>
      <c r="CP17" s="1041"/>
      <c r="CQ17" s="1042"/>
      <c r="CR17" s="1040"/>
      <c r="CS17" s="1041"/>
      <c r="CT17" s="1041"/>
      <c r="CU17" s="1041"/>
      <c r="CV17" s="1042"/>
      <c r="CW17" s="1040"/>
      <c r="CX17" s="1041"/>
      <c r="CY17" s="1041"/>
      <c r="CZ17" s="1041"/>
      <c r="DA17" s="1042"/>
      <c r="DB17" s="1040"/>
      <c r="DC17" s="1041"/>
      <c r="DD17" s="1041"/>
      <c r="DE17" s="1041"/>
      <c r="DF17" s="1042"/>
      <c r="DG17" s="1040"/>
      <c r="DH17" s="1041"/>
      <c r="DI17" s="1041"/>
      <c r="DJ17" s="1041"/>
      <c r="DK17" s="1042"/>
      <c r="DL17" s="1040"/>
      <c r="DM17" s="1041"/>
      <c r="DN17" s="1041"/>
      <c r="DO17" s="1041"/>
      <c r="DP17" s="1042"/>
      <c r="DQ17" s="1040"/>
      <c r="DR17" s="1041"/>
      <c r="DS17" s="1041"/>
      <c r="DT17" s="1041"/>
      <c r="DU17" s="1042"/>
      <c r="DV17" s="1043"/>
      <c r="DW17" s="1044"/>
      <c r="DX17" s="1044"/>
      <c r="DY17" s="1044"/>
      <c r="DZ17" s="1045"/>
      <c r="EA17" s="254"/>
    </row>
    <row r="18" spans="1:131" s="255" customFormat="1" ht="26.25" customHeight="1" x14ac:dyDescent="0.15">
      <c r="A18" s="261">
        <v>12</v>
      </c>
      <c r="B18" s="1088"/>
      <c r="C18" s="1089"/>
      <c r="D18" s="1089"/>
      <c r="E18" s="1089"/>
      <c r="F18" s="1089"/>
      <c r="G18" s="1089"/>
      <c r="H18" s="1089"/>
      <c r="I18" s="1089"/>
      <c r="J18" s="1089"/>
      <c r="K18" s="1089"/>
      <c r="L18" s="1089"/>
      <c r="M18" s="1089"/>
      <c r="N18" s="1089"/>
      <c r="O18" s="1089"/>
      <c r="P18" s="1090"/>
      <c r="Q18" s="1094"/>
      <c r="R18" s="1095"/>
      <c r="S18" s="1095"/>
      <c r="T18" s="1095"/>
      <c r="U18" s="1095"/>
      <c r="V18" s="1095"/>
      <c r="W18" s="1095"/>
      <c r="X18" s="1095"/>
      <c r="Y18" s="1095"/>
      <c r="Z18" s="1095"/>
      <c r="AA18" s="1095"/>
      <c r="AB18" s="1095"/>
      <c r="AC18" s="1095"/>
      <c r="AD18" s="1095"/>
      <c r="AE18" s="1096"/>
      <c r="AF18" s="1070"/>
      <c r="AG18" s="1071"/>
      <c r="AH18" s="1071"/>
      <c r="AI18" s="1071"/>
      <c r="AJ18" s="1072"/>
      <c r="AK18" s="1137"/>
      <c r="AL18" s="1138"/>
      <c r="AM18" s="1138"/>
      <c r="AN18" s="1138"/>
      <c r="AO18" s="1138"/>
      <c r="AP18" s="1138"/>
      <c r="AQ18" s="1138"/>
      <c r="AR18" s="1138"/>
      <c r="AS18" s="1138"/>
      <c r="AT18" s="1138"/>
      <c r="AU18" s="1135"/>
      <c r="AV18" s="1135"/>
      <c r="AW18" s="1135"/>
      <c r="AX18" s="1135"/>
      <c r="AY18" s="1136"/>
      <c r="AZ18" s="252"/>
      <c r="BA18" s="252"/>
      <c r="BB18" s="252"/>
      <c r="BC18" s="252"/>
      <c r="BD18" s="252"/>
      <c r="BE18" s="253"/>
      <c r="BF18" s="253"/>
      <c r="BG18" s="253"/>
      <c r="BH18" s="253"/>
      <c r="BI18" s="253"/>
      <c r="BJ18" s="253"/>
      <c r="BK18" s="253"/>
      <c r="BL18" s="253"/>
      <c r="BM18" s="253"/>
      <c r="BN18" s="253"/>
      <c r="BO18" s="253"/>
      <c r="BP18" s="253"/>
      <c r="BQ18" s="262">
        <v>12</v>
      </c>
      <c r="BR18" s="263"/>
      <c r="BS18" s="1065"/>
      <c r="BT18" s="1066"/>
      <c r="BU18" s="1066"/>
      <c r="BV18" s="1066"/>
      <c r="BW18" s="1066"/>
      <c r="BX18" s="1066"/>
      <c r="BY18" s="1066"/>
      <c r="BZ18" s="1066"/>
      <c r="CA18" s="1066"/>
      <c r="CB18" s="1066"/>
      <c r="CC18" s="1066"/>
      <c r="CD18" s="1066"/>
      <c r="CE18" s="1066"/>
      <c r="CF18" s="1066"/>
      <c r="CG18" s="1067"/>
      <c r="CH18" s="1040"/>
      <c r="CI18" s="1041"/>
      <c r="CJ18" s="1041"/>
      <c r="CK18" s="1041"/>
      <c r="CL18" s="1042"/>
      <c r="CM18" s="1040"/>
      <c r="CN18" s="1041"/>
      <c r="CO18" s="1041"/>
      <c r="CP18" s="1041"/>
      <c r="CQ18" s="1042"/>
      <c r="CR18" s="1040"/>
      <c r="CS18" s="1041"/>
      <c r="CT18" s="1041"/>
      <c r="CU18" s="1041"/>
      <c r="CV18" s="1042"/>
      <c r="CW18" s="1040"/>
      <c r="CX18" s="1041"/>
      <c r="CY18" s="1041"/>
      <c r="CZ18" s="1041"/>
      <c r="DA18" s="1042"/>
      <c r="DB18" s="1040"/>
      <c r="DC18" s="1041"/>
      <c r="DD18" s="1041"/>
      <c r="DE18" s="1041"/>
      <c r="DF18" s="1042"/>
      <c r="DG18" s="1040"/>
      <c r="DH18" s="1041"/>
      <c r="DI18" s="1041"/>
      <c r="DJ18" s="1041"/>
      <c r="DK18" s="1042"/>
      <c r="DL18" s="1040"/>
      <c r="DM18" s="1041"/>
      <c r="DN18" s="1041"/>
      <c r="DO18" s="1041"/>
      <c r="DP18" s="1042"/>
      <c r="DQ18" s="1040"/>
      <c r="DR18" s="1041"/>
      <c r="DS18" s="1041"/>
      <c r="DT18" s="1041"/>
      <c r="DU18" s="1042"/>
      <c r="DV18" s="1043"/>
      <c r="DW18" s="1044"/>
      <c r="DX18" s="1044"/>
      <c r="DY18" s="1044"/>
      <c r="DZ18" s="1045"/>
      <c r="EA18" s="254"/>
    </row>
    <row r="19" spans="1:131" s="255" customFormat="1" ht="26.25" customHeight="1" x14ac:dyDescent="0.15">
      <c r="A19" s="261">
        <v>13</v>
      </c>
      <c r="B19" s="1088"/>
      <c r="C19" s="1089"/>
      <c r="D19" s="1089"/>
      <c r="E19" s="1089"/>
      <c r="F19" s="1089"/>
      <c r="G19" s="1089"/>
      <c r="H19" s="1089"/>
      <c r="I19" s="1089"/>
      <c r="J19" s="1089"/>
      <c r="K19" s="1089"/>
      <c r="L19" s="1089"/>
      <c r="M19" s="1089"/>
      <c r="N19" s="1089"/>
      <c r="O19" s="1089"/>
      <c r="P19" s="1090"/>
      <c r="Q19" s="1094"/>
      <c r="R19" s="1095"/>
      <c r="S19" s="1095"/>
      <c r="T19" s="1095"/>
      <c r="U19" s="1095"/>
      <c r="V19" s="1095"/>
      <c r="W19" s="1095"/>
      <c r="X19" s="1095"/>
      <c r="Y19" s="1095"/>
      <c r="Z19" s="1095"/>
      <c r="AA19" s="1095"/>
      <c r="AB19" s="1095"/>
      <c r="AC19" s="1095"/>
      <c r="AD19" s="1095"/>
      <c r="AE19" s="1096"/>
      <c r="AF19" s="1070"/>
      <c r="AG19" s="1071"/>
      <c r="AH19" s="1071"/>
      <c r="AI19" s="1071"/>
      <c r="AJ19" s="1072"/>
      <c r="AK19" s="1137"/>
      <c r="AL19" s="1138"/>
      <c r="AM19" s="1138"/>
      <c r="AN19" s="1138"/>
      <c r="AO19" s="1138"/>
      <c r="AP19" s="1138"/>
      <c r="AQ19" s="1138"/>
      <c r="AR19" s="1138"/>
      <c r="AS19" s="1138"/>
      <c r="AT19" s="1138"/>
      <c r="AU19" s="1135"/>
      <c r="AV19" s="1135"/>
      <c r="AW19" s="1135"/>
      <c r="AX19" s="1135"/>
      <c r="AY19" s="1136"/>
      <c r="AZ19" s="252"/>
      <c r="BA19" s="252"/>
      <c r="BB19" s="252"/>
      <c r="BC19" s="252"/>
      <c r="BD19" s="252"/>
      <c r="BE19" s="253"/>
      <c r="BF19" s="253"/>
      <c r="BG19" s="253"/>
      <c r="BH19" s="253"/>
      <c r="BI19" s="253"/>
      <c r="BJ19" s="253"/>
      <c r="BK19" s="253"/>
      <c r="BL19" s="253"/>
      <c r="BM19" s="253"/>
      <c r="BN19" s="253"/>
      <c r="BO19" s="253"/>
      <c r="BP19" s="253"/>
      <c r="BQ19" s="262">
        <v>13</v>
      </c>
      <c r="BR19" s="263"/>
      <c r="BS19" s="1065"/>
      <c r="BT19" s="1066"/>
      <c r="BU19" s="1066"/>
      <c r="BV19" s="1066"/>
      <c r="BW19" s="1066"/>
      <c r="BX19" s="1066"/>
      <c r="BY19" s="1066"/>
      <c r="BZ19" s="1066"/>
      <c r="CA19" s="1066"/>
      <c r="CB19" s="1066"/>
      <c r="CC19" s="1066"/>
      <c r="CD19" s="1066"/>
      <c r="CE19" s="1066"/>
      <c r="CF19" s="1066"/>
      <c r="CG19" s="1067"/>
      <c r="CH19" s="1040"/>
      <c r="CI19" s="1041"/>
      <c r="CJ19" s="1041"/>
      <c r="CK19" s="1041"/>
      <c r="CL19" s="1042"/>
      <c r="CM19" s="1040"/>
      <c r="CN19" s="1041"/>
      <c r="CO19" s="1041"/>
      <c r="CP19" s="1041"/>
      <c r="CQ19" s="1042"/>
      <c r="CR19" s="1040"/>
      <c r="CS19" s="1041"/>
      <c r="CT19" s="1041"/>
      <c r="CU19" s="1041"/>
      <c r="CV19" s="1042"/>
      <c r="CW19" s="1040"/>
      <c r="CX19" s="1041"/>
      <c r="CY19" s="1041"/>
      <c r="CZ19" s="1041"/>
      <c r="DA19" s="1042"/>
      <c r="DB19" s="1040"/>
      <c r="DC19" s="1041"/>
      <c r="DD19" s="1041"/>
      <c r="DE19" s="1041"/>
      <c r="DF19" s="1042"/>
      <c r="DG19" s="1040"/>
      <c r="DH19" s="1041"/>
      <c r="DI19" s="1041"/>
      <c r="DJ19" s="1041"/>
      <c r="DK19" s="1042"/>
      <c r="DL19" s="1040"/>
      <c r="DM19" s="1041"/>
      <c r="DN19" s="1041"/>
      <c r="DO19" s="1041"/>
      <c r="DP19" s="1042"/>
      <c r="DQ19" s="1040"/>
      <c r="DR19" s="1041"/>
      <c r="DS19" s="1041"/>
      <c r="DT19" s="1041"/>
      <c r="DU19" s="1042"/>
      <c r="DV19" s="1043"/>
      <c r="DW19" s="1044"/>
      <c r="DX19" s="1044"/>
      <c r="DY19" s="1044"/>
      <c r="DZ19" s="1045"/>
      <c r="EA19" s="254"/>
    </row>
    <row r="20" spans="1:131" s="255" customFormat="1" ht="26.25" customHeight="1" x14ac:dyDescent="0.15">
      <c r="A20" s="261">
        <v>14</v>
      </c>
      <c r="B20" s="1088"/>
      <c r="C20" s="1089"/>
      <c r="D20" s="1089"/>
      <c r="E20" s="1089"/>
      <c r="F20" s="1089"/>
      <c r="G20" s="1089"/>
      <c r="H20" s="1089"/>
      <c r="I20" s="1089"/>
      <c r="J20" s="1089"/>
      <c r="K20" s="1089"/>
      <c r="L20" s="1089"/>
      <c r="M20" s="1089"/>
      <c r="N20" s="1089"/>
      <c r="O20" s="1089"/>
      <c r="P20" s="1090"/>
      <c r="Q20" s="1094"/>
      <c r="R20" s="1095"/>
      <c r="S20" s="1095"/>
      <c r="T20" s="1095"/>
      <c r="U20" s="1095"/>
      <c r="V20" s="1095"/>
      <c r="W20" s="1095"/>
      <c r="X20" s="1095"/>
      <c r="Y20" s="1095"/>
      <c r="Z20" s="1095"/>
      <c r="AA20" s="1095"/>
      <c r="AB20" s="1095"/>
      <c r="AC20" s="1095"/>
      <c r="AD20" s="1095"/>
      <c r="AE20" s="1096"/>
      <c r="AF20" s="1070"/>
      <c r="AG20" s="1071"/>
      <c r="AH20" s="1071"/>
      <c r="AI20" s="1071"/>
      <c r="AJ20" s="1072"/>
      <c r="AK20" s="1137"/>
      <c r="AL20" s="1138"/>
      <c r="AM20" s="1138"/>
      <c r="AN20" s="1138"/>
      <c r="AO20" s="1138"/>
      <c r="AP20" s="1138"/>
      <c r="AQ20" s="1138"/>
      <c r="AR20" s="1138"/>
      <c r="AS20" s="1138"/>
      <c r="AT20" s="1138"/>
      <c r="AU20" s="1135"/>
      <c r="AV20" s="1135"/>
      <c r="AW20" s="1135"/>
      <c r="AX20" s="1135"/>
      <c r="AY20" s="1136"/>
      <c r="AZ20" s="252"/>
      <c r="BA20" s="252"/>
      <c r="BB20" s="252"/>
      <c r="BC20" s="252"/>
      <c r="BD20" s="252"/>
      <c r="BE20" s="253"/>
      <c r="BF20" s="253"/>
      <c r="BG20" s="253"/>
      <c r="BH20" s="253"/>
      <c r="BI20" s="253"/>
      <c r="BJ20" s="253"/>
      <c r="BK20" s="253"/>
      <c r="BL20" s="253"/>
      <c r="BM20" s="253"/>
      <c r="BN20" s="253"/>
      <c r="BO20" s="253"/>
      <c r="BP20" s="253"/>
      <c r="BQ20" s="262">
        <v>14</v>
      </c>
      <c r="BR20" s="263"/>
      <c r="BS20" s="1065"/>
      <c r="BT20" s="1066"/>
      <c r="BU20" s="1066"/>
      <c r="BV20" s="1066"/>
      <c r="BW20" s="1066"/>
      <c r="BX20" s="1066"/>
      <c r="BY20" s="1066"/>
      <c r="BZ20" s="1066"/>
      <c r="CA20" s="1066"/>
      <c r="CB20" s="1066"/>
      <c r="CC20" s="1066"/>
      <c r="CD20" s="1066"/>
      <c r="CE20" s="1066"/>
      <c r="CF20" s="1066"/>
      <c r="CG20" s="1067"/>
      <c r="CH20" s="1040"/>
      <c r="CI20" s="1041"/>
      <c r="CJ20" s="1041"/>
      <c r="CK20" s="1041"/>
      <c r="CL20" s="1042"/>
      <c r="CM20" s="1040"/>
      <c r="CN20" s="1041"/>
      <c r="CO20" s="1041"/>
      <c r="CP20" s="1041"/>
      <c r="CQ20" s="1042"/>
      <c r="CR20" s="1040"/>
      <c r="CS20" s="1041"/>
      <c r="CT20" s="1041"/>
      <c r="CU20" s="1041"/>
      <c r="CV20" s="1042"/>
      <c r="CW20" s="1040"/>
      <c r="CX20" s="1041"/>
      <c r="CY20" s="1041"/>
      <c r="CZ20" s="1041"/>
      <c r="DA20" s="1042"/>
      <c r="DB20" s="1040"/>
      <c r="DC20" s="1041"/>
      <c r="DD20" s="1041"/>
      <c r="DE20" s="1041"/>
      <c r="DF20" s="1042"/>
      <c r="DG20" s="1040"/>
      <c r="DH20" s="1041"/>
      <c r="DI20" s="1041"/>
      <c r="DJ20" s="1041"/>
      <c r="DK20" s="1042"/>
      <c r="DL20" s="1040"/>
      <c r="DM20" s="1041"/>
      <c r="DN20" s="1041"/>
      <c r="DO20" s="1041"/>
      <c r="DP20" s="1042"/>
      <c r="DQ20" s="1040"/>
      <c r="DR20" s="1041"/>
      <c r="DS20" s="1041"/>
      <c r="DT20" s="1041"/>
      <c r="DU20" s="1042"/>
      <c r="DV20" s="1043"/>
      <c r="DW20" s="1044"/>
      <c r="DX20" s="1044"/>
      <c r="DY20" s="1044"/>
      <c r="DZ20" s="1045"/>
      <c r="EA20" s="254"/>
    </row>
    <row r="21" spans="1:131" s="255" customFormat="1" ht="26.25" customHeight="1" thickBot="1" x14ac:dyDescent="0.2">
      <c r="A21" s="261">
        <v>15</v>
      </c>
      <c r="B21" s="1088"/>
      <c r="C21" s="1089"/>
      <c r="D21" s="1089"/>
      <c r="E21" s="1089"/>
      <c r="F21" s="1089"/>
      <c r="G21" s="1089"/>
      <c r="H21" s="1089"/>
      <c r="I21" s="1089"/>
      <c r="J21" s="1089"/>
      <c r="K21" s="1089"/>
      <c r="L21" s="1089"/>
      <c r="M21" s="1089"/>
      <c r="N21" s="1089"/>
      <c r="O21" s="1089"/>
      <c r="P21" s="1090"/>
      <c r="Q21" s="1094"/>
      <c r="R21" s="1095"/>
      <c r="S21" s="1095"/>
      <c r="T21" s="1095"/>
      <c r="U21" s="1095"/>
      <c r="V21" s="1095"/>
      <c r="W21" s="1095"/>
      <c r="X21" s="1095"/>
      <c r="Y21" s="1095"/>
      <c r="Z21" s="1095"/>
      <c r="AA21" s="1095"/>
      <c r="AB21" s="1095"/>
      <c r="AC21" s="1095"/>
      <c r="AD21" s="1095"/>
      <c r="AE21" s="1096"/>
      <c r="AF21" s="1070"/>
      <c r="AG21" s="1071"/>
      <c r="AH21" s="1071"/>
      <c r="AI21" s="1071"/>
      <c r="AJ21" s="1072"/>
      <c r="AK21" s="1137"/>
      <c r="AL21" s="1138"/>
      <c r="AM21" s="1138"/>
      <c r="AN21" s="1138"/>
      <c r="AO21" s="1138"/>
      <c r="AP21" s="1138"/>
      <c r="AQ21" s="1138"/>
      <c r="AR21" s="1138"/>
      <c r="AS21" s="1138"/>
      <c r="AT21" s="1138"/>
      <c r="AU21" s="1135"/>
      <c r="AV21" s="1135"/>
      <c r="AW21" s="1135"/>
      <c r="AX21" s="1135"/>
      <c r="AY21" s="1136"/>
      <c r="AZ21" s="252"/>
      <c r="BA21" s="252"/>
      <c r="BB21" s="252"/>
      <c r="BC21" s="252"/>
      <c r="BD21" s="252"/>
      <c r="BE21" s="253"/>
      <c r="BF21" s="253"/>
      <c r="BG21" s="253"/>
      <c r="BH21" s="253"/>
      <c r="BI21" s="253"/>
      <c r="BJ21" s="253"/>
      <c r="BK21" s="253"/>
      <c r="BL21" s="253"/>
      <c r="BM21" s="253"/>
      <c r="BN21" s="253"/>
      <c r="BO21" s="253"/>
      <c r="BP21" s="253"/>
      <c r="BQ21" s="262">
        <v>15</v>
      </c>
      <c r="BR21" s="263"/>
      <c r="BS21" s="1065"/>
      <c r="BT21" s="1066"/>
      <c r="BU21" s="1066"/>
      <c r="BV21" s="1066"/>
      <c r="BW21" s="1066"/>
      <c r="BX21" s="1066"/>
      <c r="BY21" s="1066"/>
      <c r="BZ21" s="1066"/>
      <c r="CA21" s="1066"/>
      <c r="CB21" s="1066"/>
      <c r="CC21" s="1066"/>
      <c r="CD21" s="1066"/>
      <c r="CE21" s="1066"/>
      <c r="CF21" s="1066"/>
      <c r="CG21" s="1067"/>
      <c r="CH21" s="1040"/>
      <c r="CI21" s="1041"/>
      <c r="CJ21" s="1041"/>
      <c r="CK21" s="1041"/>
      <c r="CL21" s="1042"/>
      <c r="CM21" s="1040"/>
      <c r="CN21" s="1041"/>
      <c r="CO21" s="1041"/>
      <c r="CP21" s="1041"/>
      <c r="CQ21" s="1042"/>
      <c r="CR21" s="1040"/>
      <c r="CS21" s="1041"/>
      <c r="CT21" s="1041"/>
      <c r="CU21" s="1041"/>
      <c r="CV21" s="1042"/>
      <c r="CW21" s="1040"/>
      <c r="CX21" s="1041"/>
      <c r="CY21" s="1041"/>
      <c r="CZ21" s="1041"/>
      <c r="DA21" s="1042"/>
      <c r="DB21" s="1040"/>
      <c r="DC21" s="1041"/>
      <c r="DD21" s="1041"/>
      <c r="DE21" s="1041"/>
      <c r="DF21" s="1042"/>
      <c r="DG21" s="1040"/>
      <c r="DH21" s="1041"/>
      <c r="DI21" s="1041"/>
      <c r="DJ21" s="1041"/>
      <c r="DK21" s="1042"/>
      <c r="DL21" s="1040"/>
      <c r="DM21" s="1041"/>
      <c r="DN21" s="1041"/>
      <c r="DO21" s="1041"/>
      <c r="DP21" s="1042"/>
      <c r="DQ21" s="1040"/>
      <c r="DR21" s="1041"/>
      <c r="DS21" s="1041"/>
      <c r="DT21" s="1041"/>
      <c r="DU21" s="1042"/>
      <c r="DV21" s="1043"/>
      <c r="DW21" s="1044"/>
      <c r="DX21" s="1044"/>
      <c r="DY21" s="1044"/>
      <c r="DZ21" s="1045"/>
      <c r="EA21" s="254"/>
    </row>
    <row r="22" spans="1:131" s="255" customFormat="1" ht="26.25" customHeight="1" x14ac:dyDescent="0.15">
      <c r="A22" s="261">
        <v>16</v>
      </c>
      <c r="B22" s="1088"/>
      <c r="C22" s="1089"/>
      <c r="D22" s="1089"/>
      <c r="E22" s="1089"/>
      <c r="F22" s="1089"/>
      <c r="G22" s="1089"/>
      <c r="H22" s="1089"/>
      <c r="I22" s="1089"/>
      <c r="J22" s="1089"/>
      <c r="K22" s="1089"/>
      <c r="L22" s="1089"/>
      <c r="M22" s="1089"/>
      <c r="N22" s="1089"/>
      <c r="O22" s="1089"/>
      <c r="P22" s="1090"/>
      <c r="Q22" s="1132"/>
      <c r="R22" s="1133"/>
      <c r="S22" s="1133"/>
      <c r="T22" s="1133"/>
      <c r="U22" s="1133"/>
      <c r="V22" s="1133"/>
      <c r="W22" s="1133"/>
      <c r="X22" s="1133"/>
      <c r="Y22" s="1133"/>
      <c r="Z22" s="1133"/>
      <c r="AA22" s="1133"/>
      <c r="AB22" s="1133"/>
      <c r="AC22" s="1133"/>
      <c r="AD22" s="1133"/>
      <c r="AE22" s="1134"/>
      <c r="AF22" s="1070"/>
      <c r="AG22" s="1071"/>
      <c r="AH22" s="1071"/>
      <c r="AI22" s="1071"/>
      <c r="AJ22" s="1072"/>
      <c r="AK22" s="1128"/>
      <c r="AL22" s="1129"/>
      <c r="AM22" s="1129"/>
      <c r="AN22" s="1129"/>
      <c r="AO22" s="1129"/>
      <c r="AP22" s="1129"/>
      <c r="AQ22" s="1129"/>
      <c r="AR22" s="1129"/>
      <c r="AS22" s="1129"/>
      <c r="AT22" s="1129"/>
      <c r="AU22" s="1130"/>
      <c r="AV22" s="1130"/>
      <c r="AW22" s="1130"/>
      <c r="AX22" s="1130"/>
      <c r="AY22" s="1131"/>
      <c r="AZ22" s="1086" t="s">
        <v>383</v>
      </c>
      <c r="BA22" s="1086"/>
      <c r="BB22" s="1086"/>
      <c r="BC22" s="1086"/>
      <c r="BD22" s="1087"/>
      <c r="BE22" s="253"/>
      <c r="BF22" s="253"/>
      <c r="BG22" s="253"/>
      <c r="BH22" s="253"/>
      <c r="BI22" s="253"/>
      <c r="BJ22" s="253"/>
      <c r="BK22" s="253"/>
      <c r="BL22" s="253"/>
      <c r="BM22" s="253"/>
      <c r="BN22" s="253"/>
      <c r="BO22" s="253"/>
      <c r="BP22" s="253"/>
      <c r="BQ22" s="262">
        <v>16</v>
      </c>
      <c r="BR22" s="263"/>
      <c r="BS22" s="1065"/>
      <c r="BT22" s="1066"/>
      <c r="BU22" s="1066"/>
      <c r="BV22" s="1066"/>
      <c r="BW22" s="1066"/>
      <c r="BX22" s="1066"/>
      <c r="BY22" s="1066"/>
      <c r="BZ22" s="1066"/>
      <c r="CA22" s="1066"/>
      <c r="CB22" s="1066"/>
      <c r="CC22" s="1066"/>
      <c r="CD22" s="1066"/>
      <c r="CE22" s="1066"/>
      <c r="CF22" s="1066"/>
      <c r="CG22" s="1067"/>
      <c r="CH22" s="1040"/>
      <c r="CI22" s="1041"/>
      <c r="CJ22" s="1041"/>
      <c r="CK22" s="1041"/>
      <c r="CL22" s="1042"/>
      <c r="CM22" s="1040"/>
      <c r="CN22" s="1041"/>
      <c r="CO22" s="1041"/>
      <c r="CP22" s="1041"/>
      <c r="CQ22" s="1042"/>
      <c r="CR22" s="1040"/>
      <c r="CS22" s="1041"/>
      <c r="CT22" s="1041"/>
      <c r="CU22" s="1041"/>
      <c r="CV22" s="1042"/>
      <c r="CW22" s="1040"/>
      <c r="CX22" s="1041"/>
      <c r="CY22" s="1041"/>
      <c r="CZ22" s="1041"/>
      <c r="DA22" s="1042"/>
      <c r="DB22" s="1040"/>
      <c r="DC22" s="1041"/>
      <c r="DD22" s="1041"/>
      <c r="DE22" s="1041"/>
      <c r="DF22" s="1042"/>
      <c r="DG22" s="1040"/>
      <c r="DH22" s="1041"/>
      <c r="DI22" s="1041"/>
      <c r="DJ22" s="1041"/>
      <c r="DK22" s="1042"/>
      <c r="DL22" s="1040"/>
      <c r="DM22" s="1041"/>
      <c r="DN22" s="1041"/>
      <c r="DO22" s="1041"/>
      <c r="DP22" s="1042"/>
      <c r="DQ22" s="1040"/>
      <c r="DR22" s="1041"/>
      <c r="DS22" s="1041"/>
      <c r="DT22" s="1041"/>
      <c r="DU22" s="1042"/>
      <c r="DV22" s="1043"/>
      <c r="DW22" s="1044"/>
      <c r="DX22" s="1044"/>
      <c r="DY22" s="1044"/>
      <c r="DZ22" s="1045"/>
      <c r="EA22" s="254"/>
    </row>
    <row r="23" spans="1:131" s="255" customFormat="1" ht="26.25" customHeight="1" thickBot="1" x14ac:dyDescent="0.2">
      <c r="A23" s="264" t="s">
        <v>384</v>
      </c>
      <c r="B23" s="995" t="s">
        <v>385</v>
      </c>
      <c r="C23" s="996"/>
      <c r="D23" s="996"/>
      <c r="E23" s="996"/>
      <c r="F23" s="996"/>
      <c r="G23" s="996"/>
      <c r="H23" s="996"/>
      <c r="I23" s="996"/>
      <c r="J23" s="996"/>
      <c r="K23" s="996"/>
      <c r="L23" s="996"/>
      <c r="M23" s="996"/>
      <c r="N23" s="996"/>
      <c r="O23" s="996"/>
      <c r="P23" s="997"/>
      <c r="Q23" s="1119">
        <v>32716</v>
      </c>
      <c r="R23" s="1120"/>
      <c r="S23" s="1120"/>
      <c r="T23" s="1120"/>
      <c r="U23" s="1120"/>
      <c r="V23" s="1120">
        <v>30817</v>
      </c>
      <c r="W23" s="1120"/>
      <c r="X23" s="1120"/>
      <c r="Y23" s="1120"/>
      <c r="Z23" s="1120"/>
      <c r="AA23" s="1120">
        <v>1899</v>
      </c>
      <c r="AB23" s="1120"/>
      <c r="AC23" s="1120"/>
      <c r="AD23" s="1120"/>
      <c r="AE23" s="1121"/>
      <c r="AF23" s="1122">
        <v>1633</v>
      </c>
      <c r="AG23" s="1120"/>
      <c r="AH23" s="1120"/>
      <c r="AI23" s="1120"/>
      <c r="AJ23" s="1123"/>
      <c r="AK23" s="1124"/>
      <c r="AL23" s="1125"/>
      <c r="AM23" s="1125"/>
      <c r="AN23" s="1125"/>
      <c r="AO23" s="1125"/>
      <c r="AP23" s="1120">
        <v>19958</v>
      </c>
      <c r="AQ23" s="1120"/>
      <c r="AR23" s="1120"/>
      <c r="AS23" s="1120"/>
      <c r="AT23" s="1120"/>
      <c r="AU23" s="1126"/>
      <c r="AV23" s="1126"/>
      <c r="AW23" s="1126"/>
      <c r="AX23" s="1126"/>
      <c r="AY23" s="1127"/>
      <c r="AZ23" s="1116" t="s">
        <v>127</v>
      </c>
      <c r="BA23" s="1117"/>
      <c r="BB23" s="1117"/>
      <c r="BC23" s="1117"/>
      <c r="BD23" s="1118"/>
      <c r="BE23" s="253"/>
      <c r="BF23" s="253"/>
      <c r="BG23" s="253"/>
      <c r="BH23" s="253"/>
      <c r="BI23" s="253"/>
      <c r="BJ23" s="253"/>
      <c r="BK23" s="253"/>
      <c r="BL23" s="253"/>
      <c r="BM23" s="253"/>
      <c r="BN23" s="253"/>
      <c r="BO23" s="253"/>
      <c r="BP23" s="253"/>
      <c r="BQ23" s="262">
        <v>17</v>
      </c>
      <c r="BR23" s="263"/>
      <c r="BS23" s="1065"/>
      <c r="BT23" s="1066"/>
      <c r="BU23" s="1066"/>
      <c r="BV23" s="1066"/>
      <c r="BW23" s="1066"/>
      <c r="BX23" s="1066"/>
      <c r="BY23" s="1066"/>
      <c r="BZ23" s="1066"/>
      <c r="CA23" s="1066"/>
      <c r="CB23" s="1066"/>
      <c r="CC23" s="1066"/>
      <c r="CD23" s="1066"/>
      <c r="CE23" s="1066"/>
      <c r="CF23" s="1066"/>
      <c r="CG23" s="1067"/>
      <c r="CH23" s="1040"/>
      <c r="CI23" s="1041"/>
      <c r="CJ23" s="1041"/>
      <c r="CK23" s="1041"/>
      <c r="CL23" s="1042"/>
      <c r="CM23" s="1040"/>
      <c r="CN23" s="1041"/>
      <c r="CO23" s="1041"/>
      <c r="CP23" s="1041"/>
      <c r="CQ23" s="1042"/>
      <c r="CR23" s="1040"/>
      <c r="CS23" s="1041"/>
      <c r="CT23" s="1041"/>
      <c r="CU23" s="1041"/>
      <c r="CV23" s="1042"/>
      <c r="CW23" s="1040"/>
      <c r="CX23" s="1041"/>
      <c r="CY23" s="1041"/>
      <c r="CZ23" s="1041"/>
      <c r="DA23" s="1042"/>
      <c r="DB23" s="1040"/>
      <c r="DC23" s="1041"/>
      <c r="DD23" s="1041"/>
      <c r="DE23" s="1041"/>
      <c r="DF23" s="1042"/>
      <c r="DG23" s="1040"/>
      <c r="DH23" s="1041"/>
      <c r="DI23" s="1041"/>
      <c r="DJ23" s="1041"/>
      <c r="DK23" s="1042"/>
      <c r="DL23" s="1040"/>
      <c r="DM23" s="1041"/>
      <c r="DN23" s="1041"/>
      <c r="DO23" s="1041"/>
      <c r="DP23" s="1042"/>
      <c r="DQ23" s="1040"/>
      <c r="DR23" s="1041"/>
      <c r="DS23" s="1041"/>
      <c r="DT23" s="1041"/>
      <c r="DU23" s="1042"/>
      <c r="DV23" s="1043"/>
      <c r="DW23" s="1044"/>
      <c r="DX23" s="1044"/>
      <c r="DY23" s="1044"/>
      <c r="DZ23" s="1045"/>
      <c r="EA23" s="254"/>
    </row>
    <row r="24" spans="1:131" s="255" customFormat="1" ht="26.25" customHeight="1" x14ac:dyDescent="0.15">
      <c r="A24" s="1115" t="s">
        <v>386</v>
      </c>
      <c r="B24" s="1115"/>
      <c r="C24" s="1115"/>
      <c r="D24" s="1115"/>
      <c r="E24" s="1115"/>
      <c r="F24" s="1115"/>
      <c r="G24" s="1115"/>
      <c r="H24" s="1115"/>
      <c r="I24" s="1115"/>
      <c r="J24" s="1115"/>
      <c r="K24" s="1115"/>
      <c r="L24" s="1115"/>
      <c r="M24" s="1115"/>
      <c r="N24" s="1115"/>
      <c r="O24" s="1115"/>
      <c r="P24" s="1115"/>
      <c r="Q24" s="1115"/>
      <c r="R24" s="1115"/>
      <c r="S24" s="1115"/>
      <c r="T24" s="1115"/>
      <c r="U24" s="1115"/>
      <c r="V24" s="1115"/>
      <c r="W24" s="1115"/>
      <c r="X24" s="1115"/>
      <c r="Y24" s="1115"/>
      <c r="Z24" s="1115"/>
      <c r="AA24" s="1115"/>
      <c r="AB24" s="1115"/>
      <c r="AC24" s="1115"/>
      <c r="AD24" s="1115"/>
      <c r="AE24" s="1115"/>
      <c r="AF24" s="1115"/>
      <c r="AG24" s="1115"/>
      <c r="AH24" s="1115"/>
      <c r="AI24" s="1115"/>
      <c r="AJ24" s="1115"/>
      <c r="AK24" s="1115"/>
      <c r="AL24" s="1115"/>
      <c r="AM24" s="1115"/>
      <c r="AN24" s="1115"/>
      <c r="AO24" s="1115"/>
      <c r="AP24" s="1115"/>
      <c r="AQ24" s="1115"/>
      <c r="AR24" s="1115"/>
      <c r="AS24" s="1115"/>
      <c r="AT24" s="1115"/>
      <c r="AU24" s="1115"/>
      <c r="AV24" s="1115"/>
      <c r="AW24" s="1115"/>
      <c r="AX24" s="1115"/>
      <c r="AY24" s="1115"/>
      <c r="AZ24" s="252"/>
      <c r="BA24" s="252"/>
      <c r="BB24" s="252"/>
      <c r="BC24" s="252"/>
      <c r="BD24" s="252"/>
      <c r="BE24" s="253"/>
      <c r="BF24" s="253"/>
      <c r="BG24" s="253"/>
      <c r="BH24" s="253"/>
      <c r="BI24" s="253"/>
      <c r="BJ24" s="253"/>
      <c r="BK24" s="253"/>
      <c r="BL24" s="253"/>
      <c r="BM24" s="253"/>
      <c r="BN24" s="253"/>
      <c r="BO24" s="253"/>
      <c r="BP24" s="253"/>
      <c r="BQ24" s="262">
        <v>18</v>
      </c>
      <c r="BR24" s="263"/>
      <c r="BS24" s="1065"/>
      <c r="BT24" s="1066"/>
      <c r="BU24" s="1066"/>
      <c r="BV24" s="1066"/>
      <c r="BW24" s="1066"/>
      <c r="BX24" s="1066"/>
      <c r="BY24" s="1066"/>
      <c r="BZ24" s="1066"/>
      <c r="CA24" s="1066"/>
      <c r="CB24" s="1066"/>
      <c r="CC24" s="1066"/>
      <c r="CD24" s="1066"/>
      <c r="CE24" s="1066"/>
      <c r="CF24" s="1066"/>
      <c r="CG24" s="1067"/>
      <c r="CH24" s="1040"/>
      <c r="CI24" s="1041"/>
      <c r="CJ24" s="1041"/>
      <c r="CK24" s="1041"/>
      <c r="CL24" s="1042"/>
      <c r="CM24" s="1040"/>
      <c r="CN24" s="1041"/>
      <c r="CO24" s="1041"/>
      <c r="CP24" s="1041"/>
      <c r="CQ24" s="1042"/>
      <c r="CR24" s="1040"/>
      <c r="CS24" s="1041"/>
      <c r="CT24" s="1041"/>
      <c r="CU24" s="1041"/>
      <c r="CV24" s="1042"/>
      <c r="CW24" s="1040"/>
      <c r="CX24" s="1041"/>
      <c r="CY24" s="1041"/>
      <c r="CZ24" s="1041"/>
      <c r="DA24" s="1042"/>
      <c r="DB24" s="1040"/>
      <c r="DC24" s="1041"/>
      <c r="DD24" s="1041"/>
      <c r="DE24" s="1041"/>
      <c r="DF24" s="1042"/>
      <c r="DG24" s="1040"/>
      <c r="DH24" s="1041"/>
      <c r="DI24" s="1041"/>
      <c r="DJ24" s="1041"/>
      <c r="DK24" s="1042"/>
      <c r="DL24" s="1040"/>
      <c r="DM24" s="1041"/>
      <c r="DN24" s="1041"/>
      <c r="DO24" s="1041"/>
      <c r="DP24" s="1042"/>
      <c r="DQ24" s="1040"/>
      <c r="DR24" s="1041"/>
      <c r="DS24" s="1041"/>
      <c r="DT24" s="1041"/>
      <c r="DU24" s="1042"/>
      <c r="DV24" s="1043"/>
      <c r="DW24" s="1044"/>
      <c r="DX24" s="1044"/>
      <c r="DY24" s="1044"/>
      <c r="DZ24" s="1045"/>
      <c r="EA24" s="254"/>
    </row>
    <row r="25" spans="1:131" s="247" customFormat="1" ht="26.25" customHeight="1" thickBot="1" x14ac:dyDescent="0.2">
      <c r="A25" s="1114" t="s">
        <v>387</v>
      </c>
      <c r="B25" s="1114"/>
      <c r="C25" s="1114"/>
      <c r="D25" s="1114"/>
      <c r="E25" s="1114"/>
      <c r="F25" s="1114"/>
      <c r="G25" s="1114"/>
      <c r="H25" s="1114"/>
      <c r="I25" s="1114"/>
      <c r="J25" s="1114"/>
      <c r="K25" s="1114"/>
      <c r="L25" s="1114"/>
      <c r="M25" s="1114"/>
      <c r="N25" s="1114"/>
      <c r="O25" s="1114"/>
      <c r="P25" s="1114"/>
      <c r="Q25" s="1114"/>
      <c r="R25" s="1114"/>
      <c r="S25" s="1114"/>
      <c r="T25" s="1114"/>
      <c r="U25" s="1114"/>
      <c r="V25" s="1114"/>
      <c r="W25" s="1114"/>
      <c r="X25" s="1114"/>
      <c r="Y25" s="1114"/>
      <c r="Z25" s="1114"/>
      <c r="AA25" s="1114"/>
      <c r="AB25" s="1114"/>
      <c r="AC25" s="1114"/>
      <c r="AD25" s="1114"/>
      <c r="AE25" s="1114"/>
      <c r="AF25" s="1114"/>
      <c r="AG25" s="1114"/>
      <c r="AH25" s="1114"/>
      <c r="AI25" s="1114"/>
      <c r="AJ25" s="1114"/>
      <c r="AK25" s="1114"/>
      <c r="AL25" s="1114"/>
      <c r="AM25" s="1114"/>
      <c r="AN25" s="1114"/>
      <c r="AO25" s="1114"/>
      <c r="AP25" s="1114"/>
      <c r="AQ25" s="1114"/>
      <c r="AR25" s="1114"/>
      <c r="AS25" s="1114"/>
      <c r="AT25" s="1114"/>
      <c r="AU25" s="1114"/>
      <c r="AV25" s="1114"/>
      <c r="AW25" s="1114"/>
      <c r="AX25" s="1114"/>
      <c r="AY25" s="1114"/>
      <c r="AZ25" s="1114"/>
      <c r="BA25" s="1114"/>
      <c r="BB25" s="1114"/>
      <c r="BC25" s="1114"/>
      <c r="BD25" s="1114"/>
      <c r="BE25" s="1114"/>
      <c r="BF25" s="1114"/>
      <c r="BG25" s="1114"/>
      <c r="BH25" s="1114"/>
      <c r="BI25" s="1114"/>
      <c r="BJ25" s="252"/>
      <c r="BK25" s="252"/>
      <c r="BL25" s="252"/>
      <c r="BM25" s="252"/>
      <c r="BN25" s="252"/>
      <c r="BO25" s="265"/>
      <c r="BP25" s="265"/>
      <c r="BQ25" s="262">
        <v>19</v>
      </c>
      <c r="BR25" s="263"/>
      <c r="BS25" s="1065"/>
      <c r="BT25" s="1066"/>
      <c r="BU25" s="1066"/>
      <c r="BV25" s="1066"/>
      <c r="BW25" s="1066"/>
      <c r="BX25" s="1066"/>
      <c r="BY25" s="1066"/>
      <c r="BZ25" s="1066"/>
      <c r="CA25" s="1066"/>
      <c r="CB25" s="1066"/>
      <c r="CC25" s="1066"/>
      <c r="CD25" s="1066"/>
      <c r="CE25" s="1066"/>
      <c r="CF25" s="1066"/>
      <c r="CG25" s="1067"/>
      <c r="CH25" s="1040"/>
      <c r="CI25" s="1041"/>
      <c r="CJ25" s="1041"/>
      <c r="CK25" s="1041"/>
      <c r="CL25" s="1042"/>
      <c r="CM25" s="1040"/>
      <c r="CN25" s="1041"/>
      <c r="CO25" s="1041"/>
      <c r="CP25" s="1041"/>
      <c r="CQ25" s="1042"/>
      <c r="CR25" s="1040"/>
      <c r="CS25" s="1041"/>
      <c r="CT25" s="1041"/>
      <c r="CU25" s="1041"/>
      <c r="CV25" s="1042"/>
      <c r="CW25" s="1040"/>
      <c r="CX25" s="1041"/>
      <c r="CY25" s="1041"/>
      <c r="CZ25" s="1041"/>
      <c r="DA25" s="1042"/>
      <c r="DB25" s="1040"/>
      <c r="DC25" s="1041"/>
      <c r="DD25" s="1041"/>
      <c r="DE25" s="1041"/>
      <c r="DF25" s="1042"/>
      <c r="DG25" s="1040"/>
      <c r="DH25" s="1041"/>
      <c r="DI25" s="1041"/>
      <c r="DJ25" s="1041"/>
      <c r="DK25" s="1042"/>
      <c r="DL25" s="1040"/>
      <c r="DM25" s="1041"/>
      <c r="DN25" s="1041"/>
      <c r="DO25" s="1041"/>
      <c r="DP25" s="1042"/>
      <c r="DQ25" s="1040"/>
      <c r="DR25" s="1041"/>
      <c r="DS25" s="1041"/>
      <c r="DT25" s="1041"/>
      <c r="DU25" s="1042"/>
      <c r="DV25" s="1043"/>
      <c r="DW25" s="1044"/>
      <c r="DX25" s="1044"/>
      <c r="DY25" s="1044"/>
      <c r="DZ25" s="1045"/>
      <c r="EA25" s="246"/>
    </row>
    <row r="26" spans="1:131" s="247" customFormat="1" ht="26.25" customHeight="1" x14ac:dyDescent="0.15">
      <c r="A26" s="1046" t="s">
        <v>365</v>
      </c>
      <c r="B26" s="1047"/>
      <c r="C26" s="1047"/>
      <c r="D26" s="1047"/>
      <c r="E26" s="1047"/>
      <c r="F26" s="1047"/>
      <c r="G26" s="1047"/>
      <c r="H26" s="1047"/>
      <c r="I26" s="1047"/>
      <c r="J26" s="1047"/>
      <c r="K26" s="1047"/>
      <c r="L26" s="1047"/>
      <c r="M26" s="1047"/>
      <c r="N26" s="1047"/>
      <c r="O26" s="1047"/>
      <c r="P26" s="1048"/>
      <c r="Q26" s="1052" t="s">
        <v>388</v>
      </c>
      <c r="R26" s="1053"/>
      <c r="S26" s="1053"/>
      <c r="T26" s="1053"/>
      <c r="U26" s="1054"/>
      <c r="V26" s="1052" t="s">
        <v>389</v>
      </c>
      <c r="W26" s="1053"/>
      <c r="X26" s="1053"/>
      <c r="Y26" s="1053"/>
      <c r="Z26" s="1054"/>
      <c r="AA26" s="1052" t="s">
        <v>390</v>
      </c>
      <c r="AB26" s="1053"/>
      <c r="AC26" s="1053"/>
      <c r="AD26" s="1053"/>
      <c r="AE26" s="1053"/>
      <c r="AF26" s="1110" t="s">
        <v>391</v>
      </c>
      <c r="AG26" s="1059"/>
      <c r="AH26" s="1059"/>
      <c r="AI26" s="1059"/>
      <c r="AJ26" s="1111"/>
      <c r="AK26" s="1053" t="s">
        <v>392</v>
      </c>
      <c r="AL26" s="1053"/>
      <c r="AM26" s="1053"/>
      <c r="AN26" s="1053"/>
      <c r="AO26" s="1054"/>
      <c r="AP26" s="1052" t="s">
        <v>393</v>
      </c>
      <c r="AQ26" s="1053"/>
      <c r="AR26" s="1053"/>
      <c r="AS26" s="1053"/>
      <c r="AT26" s="1054"/>
      <c r="AU26" s="1052" t="s">
        <v>394</v>
      </c>
      <c r="AV26" s="1053"/>
      <c r="AW26" s="1053"/>
      <c r="AX26" s="1053"/>
      <c r="AY26" s="1054"/>
      <c r="AZ26" s="1052" t="s">
        <v>395</v>
      </c>
      <c r="BA26" s="1053"/>
      <c r="BB26" s="1053"/>
      <c r="BC26" s="1053"/>
      <c r="BD26" s="1054"/>
      <c r="BE26" s="1052" t="s">
        <v>372</v>
      </c>
      <c r="BF26" s="1053"/>
      <c r="BG26" s="1053"/>
      <c r="BH26" s="1053"/>
      <c r="BI26" s="1068"/>
      <c r="BJ26" s="252"/>
      <c r="BK26" s="252"/>
      <c r="BL26" s="252"/>
      <c r="BM26" s="252"/>
      <c r="BN26" s="252"/>
      <c r="BO26" s="265"/>
      <c r="BP26" s="265"/>
      <c r="BQ26" s="262">
        <v>20</v>
      </c>
      <c r="BR26" s="263"/>
      <c r="BS26" s="1065"/>
      <c r="BT26" s="1066"/>
      <c r="BU26" s="1066"/>
      <c r="BV26" s="1066"/>
      <c r="BW26" s="1066"/>
      <c r="BX26" s="1066"/>
      <c r="BY26" s="1066"/>
      <c r="BZ26" s="1066"/>
      <c r="CA26" s="1066"/>
      <c r="CB26" s="1066"/>
      <c r="CC26" s="1066"/>
      <c r="CD26" s="1066"/>
      <c r="CE26" s="1066"/>
      <c r="CF26" s="1066"/>
      <c r="CG26" s="1067"/>
      <c r="CH26" s="1040"/>
      <c r="CI26" s="1041"/>
      <c r="CJ26" s="1041"/>
      <c r="CK26" s="1041"/>
      <c r="CL26" s="1042"/>
      <c r="CM26" s="1040"/>
      <c r="CN26" s="1041"/>
      <c r="CO26" s="1041"/>
      <c r="CP26" s="1041"/>
      <c r="CQ26" s="1042"/>
      <c r="CR26" s="1040"/>
      <c r="CS26" s="1041"/>
      <c r="CT26" s="1041"/>
      <c r="CU26" s="1041"/>
      <c r="CV26" s="1042"/>
      <c r="CW26" s="1040"/>
      <c r="CX26" s="1041"/>
      <c r="CY26" s="1041"/>
      <c r="CZ26" s="1041"/>
      <c r="DA26" s="1042"/>
      <c r="DB26" s="1040"/>
      <c r="DC26" s="1041"/>
      <c r="DD26" s="1041"/>
      <c r="DE26" s="1041"/>
      <c r="DF26" s="1042"/>
      <c r="DG26" s="1040"/>
      <c r="DH26" s="1041"/>
      <c r="DI26" s="1041"/>
      <c r="DJ26" s="1041"/>
      <c r="DK26" s="1042"/>
      <c r="DL26" s="1040"/>
      <c r="DM26" s="1041"/>
      <c r="DN26" s="1041"/>
      <c r="DO26" s="1041"/>
      <c r="DP26" s="1042"/>
      <c r="DQ26" s="1040"/>
      <c r="DR26" s="1041"/>
      <c r="DS26" s="1041"/>
      <c r="DT26" s="1041"/>
      <c r="DU26" s="1042"/>
      <c r="DV26" s="1043"/>
      <c r="DW26" s="1044"/>
      <c r="DX26" s="1044"/>
      <c r="DY26" s="1044"/>
      <c r="DZ26" s="1045"/>
      <c r="EA26" s="246"/>
    </row>
    <row r="27" spans="1:131" s="247" customFormat="1" ht="26.25" customHeight="1" thickBot="1" x14ac:dyDescent="0.2">
      <c r="A27" s="1049"/>
      <c r="B27" s="1050"/>
      <c r="C27" s="1050"/>
      <c r="D27" s="1050"/>
      <c r="E27" s="1050"/>
      <c r="F27" s="1050"/>
      <c r="G27" s="1050"/>
      <c r="H27" s="1050"/>
      <c r="I27" s="1050"/>
      <c r="J27" s="1050"/>
      <c r="K27" s="1050"/>
      <c r="L27" s="1050"/>
      <c r="M27" s="1050"/>
      <c r="N27" s="1050"/>
      <c r="O27" s="1050"/>
      <c r="P27" s="1051"/>
      <c r="Q27" s="1055"/>
      <c r="R27" s="1056"/>
      <c r="S27" s="1056"/>
      <c r="T27" s="1056"/>
      <c r="U27" s="1057"/>
      <c r="V27" s="1055"/>
      <c r="W27" s="1056"/>
      <c r="X27" s="1056"/>
      <c r="Y27" s="1056"/>
      <c r="Z27" s="1057"/>
      <c r="AA27" s="1055"/>
      <c r="AB27" s="1056"/>
      <c r="AC27" s="1056"/>
      <c r="AD27" s="1056"/>
      <c r="AE27" s="1056"/>
      <c r="AF27" s="1112"/>
      <c r="AG27" s="1062"/>
      <c r="AH27" s="1062"/>
      <c r="AI27" s="1062"/>
      <c r="AJ27" s="1113"/>
      <c r="AK27" s="1056"/>
      <c r="AL27" s="1056"/>
      <c r="AM27" s="1056"/>
      <c r="AN27" s="1056"/>
      <c r="AO27" s="1057"/>
      <c r="AP27" s="1055"/>
      <c r="AQ27" s="1056"/>
      <c r="AR27" s="1056"/>
      <c r="AS27" s="1056"/>
      <c r="AT27" s="1057"/>
      <c r="AU27" s="1055"/>
      <c r="AV27" s="1056"/>
      <c r="AW27" s="1056"/>
      <c r="AX27" s="1056"/>
      <c r="AY27" s="1057"/>
      <c r="AZ27" s="1055"/>
      <c r="BA27" s="1056"/>
      <c r="BB27" s="1056"/>
      <c r="BC27" s="1056"/>
      <c r="BD27" s="1057"/>
      <c r="BE27" s="1055"/>
      <c r="BF27" s="1056"/>
      <c r="BG27" s="1056"/>
      <c r="BH27" s="1056"/>
      <c r="BI27" s="1069"/>
      <c r="BJ27" s="252"/>
      <c r="BK27" s="252"/>
      <c r="BL27" s="252"/>
      <c r="BM27" s="252"/>
      <c r="BN27" s="252"/>
      <c r="BO27" s="265"/>
      <c r="BP27" s="265"/>
      <c r="BQ27" s="262">
        <v>21</v>
      </c>
      <c r="BR27" s="263"/>
      <c r="BS27" s="1065"/>
      <c r="BT27" s="1066"/>
      <c r="BU27" s="1066"/>
      <c r="BV27" s="1066"/>
      <c r="BW27" s="1066"/>
      <c r="BX27" s="1066"/>
      <c r="BY27" s="1066"/>
      <c r="BZ27" s="1066"/>
      <c r="CA27" s="1066"/>
      <c r="CB27" s="1066"/>
      <c r="CC27" s="1066"/>
      <c r="CD27" s="1066"/>
      <c r="CE27" s="1066"/>
      <c r="CF27" s="1066"/>
      <c r="CG27" s="1067"/>
      <c r="CH27" s="1040"/>
      <c r="CI27" s="1041"/>
      <c r="CJ27" s="1041"/>
      <c r="CK27" s="1041"/>
      <c r="CL27" s="1042"/>
      <c r="CM27" s="1040"/>
      <c r="CN27" s="1041"/>
      <c r="CO27" s="1041"/>
      <c r="CP27" s="1041"/>
      <c r="CQ27" s="1042"/>
      <c r="CR27" s="1040"/>
      <c r="CS27" s="1041"/>
      <c r="CT27" s="1041"/>
      <c r="CU27" s="1041"/>
      <c r="CV27" s="1042"/>
      <c r="CW27" s="1040"/>
      <c r="CX27" s="1041"/>
      <c r="CY27" s="1041"/>
      <c r="CZ27" s="1041"/>
      <c r="DA27" s="1042"/>
      <c r="DB27" s="1040"/>
      <c r="DC27" s="1041"/>
      <c r="DD27" s="1041"/>
      <c r="DE27" s="1041"/>
      <c r="DF27" s="1042"/>
      <c r="DG27" s="1040"/>
      <c r="DH27" s="1041"/>
      <c r="DI27" s="1041"/>
      <c r="DJ27" s="1041"/>
      <c r="DK27" s="1042"/>
      <c r="DL27" s="1040"/>
      <c r="DM27" s="1041"/>
      <c r="DN27" s="1041"/>
      <c r="DO27" s="1041"/>
      <c r="DP27" s="1042"/>
      <c r="DQ27" s="1040"/>
      <c r="DR27" s="1041"/>
      <c r="DS27" s="1041"/>
      <c r="DT27" s="1041"/>
      <c r="DU27" s="1042"/>
      <c r="DV27" s="1043"/>
      <c r="DW27" s="1044"/>
      <c r="DX27" s="1044"/>
      <c r="DY27" s="1044"/>
      <c r="DZ27" s="1045"/>
      <c r="EA27" s="246"/>
    </row>
    <row r="28" spans="1:131" s="247" customFormat="1" ht="26.25" customHeight="1" thickTop="1" x14ac:dyDescent="0.15">
      <c r="A28" s="266">
        <v>1</v>
      </c>
      <c r="B28" s="1101" t="s">
        <v>396</v>
      </c>
      <c r="C28" s="1102"/>
      <c r="D28" s="1102"/>
      <c r="E28" s="1102"/>
      <c r="F28" s="1102"/>
      <c r="G28" s="1102"/>
      <c r="H28" s="1102"/>
      <c r="I28" s="1102"/>
      <c r="J28" s="1102"/>
      <c r="K28" s="1102"/>
      <c r="L28" s="1102"/>
      <c r="M28" s="1102"/>
      <c r="N28" s="1102"/>
      <c r="O28" s="1102"/>
      <c r="P28" s="1103"/>
      <c r="Q28" s="1104">
        <v>8919</v>
      </c>
      <c r="R28" s="1105"/>
      <c r="S28" s="1105"/>
      <c r="T28" s="1105"/>
      <c r="U28" s="1105"/>
      <c r="V28" s="1105">
        <v>8177</v>
      </c>
      <c r="W28" s="1105"/>
      <c r="X28" s="1105"/>
      <c r="Y28" s="1105"/>
      <c r="Z28" s="1105"/>
      <c r="AA28" s="1105">
        <v>742</v>
      </c>
      <c r="AB28" s="1105"/>
      <c r="AC28" s="1105"/>
      <c r="AD28" s="1105"/>
      <c r="AE28" s="1106"/>
      <c r="AF28" s="1107">
        <v>742</v>
      </c>
      <c r="AG28" s="1105"/>
      <c r="AH28" s="1105"/>
      <c r="AI28" s="1105"/>
      <c r="AJ28" s="1108"/>
      <c r="AK28" s="1109">
        <v>678</v>
      </c>
      <c r="AL28" s="1097"/>
      <c r="AM28" s="1097"/>
      <c r="AN28" s="1097"/>
      <c r="AO28" s="1097"/>
      <c r="AP28" s="1097" t="s">
        <v>498</v>
      </c>
      <c r="AQ28" s="1097"/>
      <c r="AR28" s="1097"/>
      <c r="AS28" s="1097"/>
      <c r="AT28" s="1097"/>
      <c r="AU28" s="1097" t="s">
        <v>498</v>
      </c>
      <c r="AV28" s="1097"/>
      <c r="AW28" s="1097"/>
      <c r="AX28" s="1097"/>
      <c r="AY28" s="1097"/>
      <c r="AZ28" s="1098" t="s">
        <v>498</v>
      </c>
      <c r="BA28" s="1098"/>
      <c r="BB28" s="1098"/>
      <c r="BC28" s="1098"/>
      <c r="BD28" s="1098"/>
      <c r="BE28" s="1099"/>
      <c r="BF28" s="1099"/>
      <c r="BG28" s="1099"/>
      <c r="BH28" s="1099"/>
      <c r="BI28" s="1100"/>
      <c r="BJ28" s="252"/>
      <c r="BK28" s="252"/>
      <c r="BL28" s="252"/>
      <c r="BM28" s="252"/>
      <c r="BN28" s="252"/>
      <c r="BO28" s="265"/>
      <c r="BP28" s="265"/>
      <c r="BQ28" s="262">
        <v>22</v>
      </c>
      <c r="BR28" s="263"/>
      <c r="BS28" s="1065"/>
      <c r="BT28" s="1066"/>
      <c r="BU28" s="1066"/>
      <c r="BV28" s="1066"/>
      <c r="BW28" s="1066"/>
      <c r="BX28" s="1066"/>
      <c r="BY28" s="1066"/>
      <c r="BZ28" s="1066"/>
      <c r="CA28" s="1066"/>
      <c r="CB28" s="1066"/>
      <c r="CC28" s="1066"/>
      <c r="CD28" s="1066"/>
      <c r="CE28" s="1066"/>
      <c r="CF28" s="1066"/>
      <c r="CG28" s="1067"/>
      <c r="CH28" s="1040"/>
      <c r="CI28" s="1041"/>
      <c r="CJ28" s="1041"/>
      <c r="CK28" s="1041"/>
      <c r="CL28" s="1042"/>
      <c r="CM28" s="1040"/>
      <c r="CN28" s="1041"/>
      <c r="CO28" s="1041"/>
      <c r="CP28" s="1041"/>
      <c r="CQ28" s="1042"/>
      <c r="CR28" s="1040"/>
      <c r="CS28" s="1041"/>
      <c r="CT28" s="1041"/>
      <c r="CU28" s="1041"/>
      <c r="CV28" s="1042"/>
      <c r="CW28" s="1040"/>
      <c r="CX28" s="1041"/>
      <c r="CY28" s="1041"/>
      <c r="CZ28" s="1041"/>
      <c r="DA28" s="1042"/>
      <c r="DB28" s="1040"/>
      <c r="DC28" s="1041"/>
      <c r="DD28" s="1041"/>
      <c r="DE28" s="1041"/>
      <c r="DF28" s="1042"/>
      <c r="DG28" s="1040"/>
      <c r="DH28" s="1041"/>
      <c r="DI28" s="1041"/>
      <c r="DJ28" s="1041"/>
      <c r="DK28" s="1042"/>
      <c r="DL28" s="1040"/>
      <c r="DM28" s="1041"/>
      <c r="DN28" s="1041"/>
      <c r="DO28" s="1041"/>
      <c r="DP28" s="1042"/>
      <c r="DQ28" s="1040"/>
      <c r="DR28" s="1041"/>
      <c r="DS28" s="1041"/>
      <c r="DT28" s="1041"/>
      <c r="DU28" s="1042"/>
      <c r="DV28" s="1043"/>
      <c r="DW28" s="1044"/>
      <c r="DX28" s="1044"/>
      <c r="DY28" s="1044"/>
      <c r="DZ28" s="1045"/>
      <c r="EA28" s="246"/>
    </row>
    <row r="29" spans="1:131" s="247" customFormat="1" ht="26.25" customHeight="1" x14ac:dyDescent="0.15">
      <c r="A29" s="266">
        <v>2</v>
      </c>
      <c r="B29" s="1088" t="s">
        <v>397</v>
      </c>
      <c r="C29" s="1089"/>
      <c r="D29" s="1089"/>
      <c r="E29" s="1089"/>
      <c r="F29" s="1089"/>
      <c r="G29" s="1089"/>
      <c r="H29" s="1089"/>
      <c r="I29" s="1089"/>
      <c r="J29" s="1089"/>
      <c r="K29" s="1089"/>
      <c r="L29" s="1089"/>
      <c r="M29" s="1089"/>
      <c r="N29" s="1089"/>
      <c r="O29" s="1089"/>
      <c r="P29" s="1090"/>
      <c r="Q29" s="1094">
        <v>643</v>
      </c>
      <c r="R29" s="1095"/>
      <c r="S29" s="1095"/>
      <c r="T29" s="1095"/>
      <c r="U29" s="1095"/>
      <c r="V29" s="1095">
        <v>641</v>
      </c>
      <c r="W29" s="1095"/>
      <c r="X29" s="1095"/>
      <c r="Y29" s="1095"/>
      <c r="Z29" s="1095"/>
      <c r="AA29" s="1095">
        <v>2</v>
      </c>
      <c r="AB29" s="1095"/>
      <c r="AC29" s="1095"/>
      <c r="AD29" s="1095"/>
      <c r="AE29" s="1096"/>
      <c r="AF29" s="1070">
        <v>2</v>
      </c>
      <c r="AG29" s="1071"/>
      <c r="AH29" s="1071"/>
      <c r="AI29" s="1071"/>
      <c r="AJ29" s="1072"/>
      <c r="AK29" s="1031">
        <v>235</v>
      </c>
      <c r="AL29" s="1022"/>
      <c r="AM29" s="1022"/>
      <c r="AN29" s="1022"/>
      <c r="AO29" s="1022"/>
      <c r="AP29" s="1022" t="s">
        <v>498</v>
      </c>
      <c r="AQ29" s="1022"/>
      <c r="AR29" s="1022"/>
      <c r="AS29" s="1022"/>
      <c r="AT29" s="1022"/>
      <c r="AU29" s="1022" t="s">
        <v>498</v>
      </c>
      <c r="AV29" s="1022"/>
      <c r="AW29" s="1022"/>
      <c r="AX29" s="1022"/>
      <c r="AY29" s="1022"/>
      <c r="AZ29" s="1093" t="s">
        <v>498</v>
      </c>
      <c r="BA29" s="1093"/>
      <c r="BB29" s="1093"/>
      <c r="BC29" s="1093"/>
      <c r="BD29" s="1093"/>
      <c r="BE29" s="1083"/>
      <c r="BF29" s="1083"/>
      <c r="BG29" s="1083"/>
      <c r="BH29" s="1083"/>
      <c r="BI29" s="1084"/>
      <c r="BJ29" s="252"/>
      <c r="BK29" s="252"/>
      <c r="BL29" s="252"/>
      <c r="BM29" s="252"/>
      <c r="BN29" s="252"/>
      <c r="BO29" s="265"/>
      <c r="BP29" s="265"/>
      <c r="BQ29" s="262">
        <v>23</v>
      </c>
      <c r="BR29" s="263"/>
      <c r="BS29" s="1065"/>
      <c r="BT29" s="1066"/>
      <c r="BU29" s="1066"/>
      <c r="BV29" s="1066"/>
      <c r="BW29" s="1066"/>
      <c r="BX29" s="1066"/>
      <c r="BY29" s="1066"/>
      <c r="BZ29" s="1066"/>
      <c r="CA29" s="1066"/>
      <c r="CB29" s="1066"/>
      <c r="CC29" s="1066"/>
      <c r="CD29" s="1066"/>
      <c r="CE29" s="1066"/>
      <c r="CF29" s="1066"/>
      <c r="CG29" s="1067"/>
      <c r="CH29" s="1040"/>
      <c r="CI29" s="1041"/>
      <c r="CJ29" s="1041"/>
      <c r="CK29" s="1041"/>
      <c r="CL29" s="1042"/>
      <c r="CM29" s="1040"/>
      <c r="CN29" s="1041"/>
      <c r="CO29" s="1041"/>
      <c r="CP29" s="1041"/>
      <c r="CQ29" s="1042"/>
      <c r="CR29" s="1040"/>
      <c r="CS29" s="1041"/>
      <c r="CT29" s="1041"/>
      <c r="CU29" s="1041"/>
      <c r="CV29" s="1042"/>
      <c r="CW29" s="1040"/>
      <c r="CX29" s="1041"/>
      <c r="CY29" s="1041"/>
      <c r="CZ29" s="1041"/>
      <c r="DA29" s="1042"/>
      <c r="DB29" s="1040"/>
      <c r="DC29" s="1041"/>
      <c r="DD29" s="1041"/>
      <c r="DE29" s="1041"/>
      <c r="DF29" s="1042"/>
      <c r="DG29" s="1040"/>
      <c r="DH29" s="1041"/>
      <c r="DI29" s="1041"/>
      <c r="DJ29" s="1041"/>
      <c r="DK29" s="1042"/>
      <c r="DL29" s="1040"/>
      <c r="DM29" s="1041"/>
      <c r="DN29" s="1041"/>
      <c r="DO29" s="1041"/>
      <c r="DP29" s="1042"/>
      <c r="DQ29" s="1040"/>
      <c r="DR29" s="1041"/>
      <c r="DS29" s="1041"/>
      <c r="DT29" s="1041"/>
      <c r="DU29" s="1042"/>
      <c r="DV29" s="1043"/>
      <c r="DW29" s="1044"/>
      <c r="DX29" s="1044"/>
      <c r="DY29" s="1044"/>
      <c r="DZ29" s="1045"/>
      <c r="EA29" s="246"/>
    </row>
    <row r="30" spans="1:131" s="247" customFormat="1" ht="26.25" customHeight="1" x14ac:dyDescent="0.15">
      <c r="A30" s="266">
        <v>3</v>
      </c>
      <c r="B30" s="1088" t="s">
        <v>398</v>
      </c>
      <c r="C30" s="1089"/>
      <c r="D30" s="1089"/>
      <c r="E30" s="1089"/>
      <c r="F30" s="1089"/>
      <c r="G30" s="1089"/>
      <c r="H30" s="1089"/>
      <c r="I30" s="1089"/>
      <c r="J30" s="1089"/>
      <c r="K30" s="1089"/>
      <c r="L30" s="1089"/>
      <c r="M30" s="1089"/>
      <c r="N30" s="1089"/>
      <c r="O30" s="1089"/>
      <c r="P30" s="1090"/>
      <c r="Q30" s="1094">
        <v>1394</v>
      </c>
      <c r="R30" s="1095"/>
      <c r="S30" s="1095"/>
      <c r="T30" s="1095"/>
      <c r="U30" s="1095"/>
      <c r="V30" s="1095">
        <v>1189</v>
      </c>
      <c r="W30" s="1095"/>
      <c r="X30" s="1095"/>
      <c r="Y30" s="1095"/>
      <c r="Z30" s="1095"/>
      <c r="AA30" s="1095">
        <v>205</v>
      </c>
      <c r="AB30" s="1095"/>
      <c r="AC30" s="1095"/>
      <c r="AD30" s="1095"/>
      <c r="AE30" s="1096"/>
      <c r="AF30" s="1070">
        <v>559</v>
      </c>
      <c r="AG30" s="1071"/>
      <c r="AH30" s="1071"/>
      <c r="AI30" s="1071"/>
      <c r="AJ30" s="1072"/>
      <c r="AK30" s="1031">
        <v>542</v>
      </c>
      <c r="AL30" s="1022"/>
      <c r="AM30" s="1022"/>
      <c r="AN30" s="1022"/>
      <c r="AO30" s="1022"/>
      <c r="AP30" s="1022">
        <v>5088</v>
      </c>
      <c r="AQ30" s="1022"/>
      <c r="AR30" s="1022"/>
      <c r="AS30" s="1022"/>
      <c r="AT30" s="1022"/>
      <c r="AU30" s="1022">
        <v>1140</v>
      </c>
      <c r="AV30" s="1022"/>
      <c r="AW30" s="1022"/>
      <c r="AX30" s="1022"/>
      <c r="AY30" s="1022"/>
      <c r="AZ30" s="1093" t="s">
        <v>498</v>
      </c>
      <c r="BA30" s="1093"/>
      <c r="BB30" s="1093"/>
      <c r="BC30" s="1093"/>
      <c r="BD30" s="1093"/>
      <c r="BE30" s="1083" t="s">
        <v>399</v>
      </c>
      <c r="BF30" s="1083"/>
      <c r="BG30" s="1083"/>
      <c r="BH30" s="1083"/>
      <c r="BI30" s="1084"/>
      <c r="BJ30" s="252"/>
      <c r="BK30" s="252"/>
      <c r="BL30" s="252"/>
      <c r="BM30" s="252"/>
      <c r="BN30" s="252"/>
      <c r="BO30" s="265"/>
      <c r="BP30" s="265"/>
      <c r="BQ30" s="262">
        <v>24</v>
      </c>
      <c r="BR30" s="263"/>
      <c r="BS30" s="1065"/>
      <c r="BT30" s="1066"/>
      <c r="BU30" s="1066"/>
      <c r="BV30" s="1066"/>
      <c r="BW30" s="1066"/>
      <c r="BX30" s="1066"/>
      <c r="BY30" s="1066"/>
      <c r="BZ30" s="1066"/>
      <c r="CA30" s="1066"/>
      <c r="CB30" s="1066"/>
      <c r="CC30" s="1066"/>
      <c r="CD30" s="1066"/>
      <c r="CE30" s="1066"/>
      <c r="CF30" s="1066"/>
      <c r="CG30" s="1067"/>
      <c r="CH30" s="1040"/>
      <c r="CI30" s="1041"/>
      <c r="CJ30" s="1041"/>
      <c r="CK30" s="1041"/>
      <c r="CL30" s="1042"/>
      <c r="CM30" s="1040"/>
      <c r="CN30" s="1041"/>
      <c r="CO30" s="1041"/>
      <c r="CP30" s="1041"/>
      <c r="CQ30" s="1042"/>
      <c r="CR30" s="1040"/>
      <c r="CS30" s="1041"/>
      <c r="CT30" s="1041"/>
      <c r="CU30" s="1041"/>
      <c r="CV30" s="1042"/>
      <c r="CW30" s="1040"/>
      <c r="CX30" s="1041"/>
      <c r="CY30" s="1041"/>
      <c r="CZ30" s="1041"/>
      <c r="DA30" s="1042"/>
      <c r="DB30" s="1040"/>
      <c r="DC30" s="1041"/>
      <c r="DD30" s="1041"/>
      <c r="DE30" s="1041"/>
      <c r="DF30" s="1042"/>
      <c r="DG30" s="1040"/>
      <c r="DH30" s="1041"/>
      <c r="DI30" s="1041"/>
      <c r="DJ30" s="1041"/>
      <c r="DK30" s="1042"/>
      <c r="DL30" s="1040"/>
      <c r="DM30" s="1041"/>
      <c r="DN30" s="1041"/>
      <c r="DO30" s="1041"/>
      <c r="DP30" s="1042"/>
      <c r="DQ30" s="1040"/>
      <c r="DR30" s="1041"/>
      <c r="DS30" s="1041"/>
      <c r="DT30" s="1041"/>
      <c r="DU30" s="1042"/>
      <c r="DV30" s="1043"/>
      <c r="DW30" s="1044"/>
      <c r="DX30" s="1044"/>
      <c r="DY30" s="1044"/>
      <c r="DZ30" s="1045"/>
      <c r="EA30" s="246"/>
    </row>
    <row r="31" spans="1:131" s="247" customFormat="1" ht="26.25" customHeight="1" x14ac:dyDescent="0.15">
      <c r="A31" s="266">
        <v>4</v>
      </c>
      <c r="B31" s="1088" t="s">
        <v>400</v>
      </c>
      <c r="C31" s="1089"/>
      <c r="D31" s="1089"/>
      <c r="E31" s="1089"/>
      <c r="F31" s="1089"/>
      <c r="G31" s="1089"/>
      <c r="H31" s="1089"/>
      <c r="I31" s="1089"/>
      <c r="J31" s="1089"/>
      <c r="K31" s="1089"/>
      <c r="L31" s="1089"/>
      <c r="M31" s="1089"/>
      <c r="N31" s="1089"/>
      <c r="O31" s="1089"/>
      <c r="P31" s="1090"/>
      <c r="Q31" s="1094">
        <v>699</v>
      </c>
      <c r="R31" s="1095"/>
      <c r="S31" s="1095"/>
      <c r="T31" s="1095"/>
      <c r="U31" s="1095"/>
      <c r="V31" s="1095">
        <v>668</v>
      </c>
      <c r="W31" s="1095"/>
      <c r="X31" s="1095"/>
      <c r="Y31" s="1095"/>
      <c r="Z31" s="1095"/>
      <c r="AA31" s="1095">
        <v>30</v>
      </c>
      <c r="AB31" s="1095"/>
      <c r="AC31" s="1095"/>
      <c r="AD31" s="1095"/>
      <c r="AE31" s="1096"/>
      <c r="AF31" s="1070">
        <v>0</v>
      </c>
      <c r="AG31" s="1071"/>
      <c r="AH31" s="1071"/>
      <c r="AI31" s="1071"/>
      <c r="AJ31" s="1072"/>
      <c r="AK31" s="1031">
        <v>385</v>
      </c>
      <c r="AL31" s="1022"/>
      <c r="AM31" s="1022"/>
      <c r="AN31" s="1022"/>
      <c r="AO31" s="1022"/>
      <c r="AP31" s="1022">
        <v>3042</v>
      </c>
      <c r="AQ31" s="1022"/>
      <c r="AR31" s="1022"/>
      <c r="AS31" s="1022"/>
      <c r="AT31" s="1022"/>
      <c r="AU31" s="1022">
        <v>3012</v>
      </c>
      <c r="AV31" s="1022"/>
      <c r="AW31" s="1022"/>
      <c r="AX31" s="1022"/>
      <c r="AY31" s="1022"/>
      <c r="AZ31" s="1093" t="s">
        <v>498</v>
      </c>
      <c r="BA31" s="1093"/>
      <c r="BB31" s="1093"/>
      <c r="BC31" s="1093"/>
      <c r="BD31" s="1093"/>
      <c r="BE31" s="1083" t="s">
        <v>401</v>
      </c>
      <c r="BF31" s="1083"/>
      <c r="BG31" s="1083"/>
      <c r="BH31" s="1083"/>
      <c r="BI31" s="1084"/>
      <c r="BJ31" s="252"/>
      <c r="BK31" s="252"/>
      <c r="BL31" s="252"/>
      <c r="BM31" s="252"/>
      <c r="BN31" s="252"/>
      <c r="BO31" s="265"/>
      <c r="BP31" s="265"/>
      <c r="BQ31" s="262">
        <v>25</v>
      </c>
      <c r="BR31" s="263"/>
      <c r="BS31" s="1065"/>
      <c r="BT31" s="1066"/>
      <c r="BU31" s="1066"/>
      <c r="BV31" s="1066"/>
      <c r="BW31" s="1066"/>
      <c r="BX31" s="1066"/>
      <c r="BY31" s="1066"/>
      <c r="BZ31" s="1066"/>
      <c r="CA31" s="1066"/>
      <c r="CB31" s="1066"/>
      <c r="CC31" s="1066"/>
      <c r="CD31" s="1066"/>
      <c r="CE31" s="1066"/>
      <c r="CF31" s="1066"/>
      <c r="CG31" s="1067"/>
      <c r="CH31" s="1040"/>
      <c r="CI31" s="1041"/>
      <c r="CJ31" s="1041"/>
      <c r="CK31" s="1041"/>
      <c r="CL31" s="1042"/>
      <c r="CM31" s="1040"/>
      <c r="CN31" s="1041"/>
      <c r="CO31" s="1041"/>
      <c r="CP31" s="1041"/>
      <c r="CQ31" s="1042"/>
      <c r="CR31" s="1040"/>
      <c r="CS31" s="1041"/>
      <c r="CT31" s="1041"/>
      <c r="CU31" s="1041"/>
      <c r="CV31" s="1042"/>
      <c r="CW31" s="1040"/>
      <c r="CX31" s="1041"/>
      <c r="CY31" s="1041"/>
      <c r="CZ31" s="1041"/>
      <c r="DA31" s="1042"/>
      <c r="DB31" s="1040"/>
      <c r="DC31" s="1041"/>
      <c r="DD31" s="1041"/>
      <c r="DE31" s="1041"/>
      <c r="DF31" s="1042"/>
      <c r="DG31" s="1040"/>
      <c r="DH31" s="1041"/>
      <c r="DI31" s="1041"/>
      <c r="DJ31" s="1041"/>
      <c r="DK31" s="1042"/>
      <c r="DL31" s="1040"/>
      <c r="DM31" s="1041"/>
      <c r="DN31" s="1041"/>
      <c r="DO31" s="1041"/>
      <c r="DP31" s="1042"/>
      <c r="DQ31" s="1040"/>
      <c r="DR31" s="1041"/>
      <c r="DS31" s="1041"/>
      <c r="DT31" s="1041"/>
      <c r="DU31" s="1042"/>
      <c r="DV31" s="1043"/>
      <c r="DW31" s="1044"/>
      <c r="DX31" s="1044"/>
      <c r="DY31" s="1044"/>
      <c r="DZ31" s="1045"/>
      <c r="EA31" s="246"/>
    </row>
    <row r="32" spans="1:131" s="247" customFormat="1" ht="26.25" customHeight="1" x14ac:dyDescent="0.15">
      <c r="A32" s="266">
        <v>5</v>
      </c>
      <c r="B32" s="1088"/>
      <c r="C32" s="1089"/>
      <c r="D32" s="1089"/>
      <c r="E32" s="1089"/>
      <c r="F32" s="1089"/>
      <c r="G32" s="1089"/>
      <c r="H32" s="1089"/>
      <c r="I32" s="1089"/>
      <c r="J32" s="1089"/>
      <c r="K32" s="1089"/>
      <c r="L32" s="1089"/>
      <c r="M32" s="1089"/>
      <c r="N32" s="1089"/>
      <c r="O32" s="1089"/>
      <c r="P32" s="1090"/>
      <c r="Q32" s="1094"/>
      <c r="R32" s="1095"/>
      <c r="S32" s="1095"/>
      <c r="T32" s="1095"/>
      <c r="U32" s="1095"/>
      <c r="V32" s="1095"/>
      <c r="W32" s="1095"/>
      <c r="X32" s="1095"/>
      <c r="Y32" s="1095"/>
      <c r="Z32" s="1095"/>
      <c r="AA32" s="1095"/>
      <c r="AB32" s="1095"/>
      <c r="AC32" s="1095"/>
      <c r="AD32" s="1095"/>
      <c r="AE32" s="1096"/>
      <c r="AF32" s="1070"/>
      <c r="AG32" s="1071"/>
      <c r="AH32" s="1071"/>
      <c r="AI32" s="1071"/>
      <c r="AJ32" s="1072"/>
      <c r="AK32" s="1031"/>
      <c r="AL32" s="1022"/>
      <c r="AM32" s="1022"/>
      <c r="AN32" s="1022"/>
      <c r="AO32" s="1022"/>
      <c r="AP32" s="1022"/>
      <c r="AQ32" s="1022"/>
      <c r="AR32" s="1022"/>
      <c r="AS32" s="1022"/>
      <c r="AT32" s="1022"/>
      <c r="AU32" s="1022"/>
      <c r="AV32" s="1022"/>
      <c r="AW32" s="1022"/>
      <c r="AX32" s="1022"/>
      <c r="AY32" s="1022"/>
      <c r="AZ32" s="1093"/>
      <c r="BA32" s="1093"/>
      <c r="BB32" s="1093"/>
      <c r="BC32" s="1093"/>
      <c r="BD32" s="1093"/>
      <c r="BE32" s="1083"/>
      <c r="BF32" s="1083"/>
      <c r="BG32" s="1083"/>
      <c r="BH32" s="1083"/>
      <c r="BI32" s="1084"/>
      <c r="BJ32" s="252"/>
      <c r="BK32" s="252"/>
      <c r="BL32" s="252"/>
      <c r="BM32" s="252"/>
      <c r="BN32" s="252"/>
      <c r="BO32" s="265"/>
      <c r="BP32" s="265"/>
      <c r="BQ32" s="262">
        <v>26</v>
      </c>
      <c r="BR32" s="263"/>
      <c r="BS32" s="1065"/>
      <c r="BT32" s="1066"/>
      <c r="BU32" s="1066"/>
      <c r="BV32" s="1066"/>
      <c r="BW32" s="1066"/>
      <c r="BX32" s="1066"/>
      <c r="BY32" s="1066"/>
      <c r="BZ32" s="1066"/>
      <c r="CA32" s="1066"/>
      <c r="CB32" s="1066"/>
      <c r="CC32" s="1066"/>
      <c r="CD32" s="1066"/>
      <c r="CE32" s="1066"/>
      <c r="CF32" s="1066"/>
      <c r="CG32" s="1067"/>
      <c r="CH32" s="1040"/>
      <c r="CI32" s="1041"/>
      <c r="CJ32" s="1041"/>
      <c r="CK32" s="1041"/>
      <c r="CL32" s="1042"/>
      <c r="CM32" s="1040"/>
      <c r="CN32" s="1041"/>
      <c r="CO32" s="1041"/>
      <c r="CP32" s="1041"/>
      <c r="CQ32" s="1042"/>
      <c r="CR32" s="1040"/>
      <c r="CS32" s="1041"/>
      <c r="CT32" s="1041"/>
      <c r="CU32" s="1041"/>
      <c r="CV32" s="1042"/>
      <c r="CW32" s="1040"/>
      <c r="CX32" s="1041"/>
      <c r="CY32" s="1041"/>
      <c r="CZ32" s="1041"/>
      <c r="DA32" s="1042"/>
      <c r="DB32" s="1040"/>
      <c r="DC32" s="1041"/>
      <c r="DD32" s="1041"/>
      <c r="DE32" s="1041"/>
      <c r="DF32" s="1042"/>
      <c r="DG32" s="1040"/>
      <c r="DH32" s="1041"/>
      <c r="DI32" s="1041"/>
      <c r="DJ32" s="1041"/>
      <c r="DK32" s="1042"/>
      <c r="DL32" s="1040"/>
      <c r="DM32" s="1041"/>
      <c r="DN32" s="1041"/>
      <c r="DO32" s="1041"/>
      <c r="DP32" s="1042"/>
      <c r="DQ32" s="1040"/>
      <c r="DR32" s="1041"/>
      <c r="DS32" s="1041"/>
      <c r="DT32" s="1041"/>
      <c r="DU32" s="1042"/>
      <c r="DV32" s="1043"/>
      <c r="DW32" s="1044"/>
      <c r="DX32" s="1044"/>
      <c r="DY32" s="1044"/>
      <c r="DZ32" s="1045"/>
      <c r="EA32" s="246"/>
    </row>
    <row r="33" spans="1:131" s="247" customFormat="1" ht="26.25" customHeight="1" x14ac:dyDescent="0.15">
      <c r="A33" s="266">
        <v>6</v>
      </c>
      <c r="B33" s="1088"/>
      <c r="C33" s="1089"/>
      <c r="D33" s="1089"/>
      <c r="E33" s="1089"/>
      <c r="F33" s="1089"/>
      <c r="G33" s="1089"/>
      <c r="H33" s="1089"/>
      <c r="I33" s="1089"/>
      <c r="J33" s="1089"/>
      <c r="K33" s="1089"/>
      <c r="L33" s="1089"/>
      <c r="M33" s="1089"/>
      <c r="N33" s="1089"/>
      <c r="O33" s="1089"/>
      <c r="P33" s="1090"/>
      <c r="Q33" s="1094"/>
      <c r="R33" s="1095"/>
      <c r="S33" s="1095"/>
      <c r="T33" s="1095"/>
      <c r="U33" s="1095"/>
      <c r="V33" s="1095"/>
      <c r="W33" s="1095"/>
      <c r="X33" s="1095"/>
      <c r="Y33" s="1095"/>
      <c r="Z33" s="1095"/>
      <c r="AA33" s="1095"/>
      <c r="AB33" s="1095"/>
      <c r="AC33" s="1095"/>
      <c r="AD33" s="1095"/>
      <c r="AE33" s="1096"/>
      <c r="AF33" s="1070"/>
      <c r="AG33" s="1071"/>
      <c r="AH33" s="1071"/>
      <c r="AI33" s="1071"/>
      <c r="AJ33" s="1072"/>
      <c r="AK33" s="1031"/>
      <c r="AL33" s="1022"/>
      <c r="AM33" s="1022"/>
      <c r="AN33" s="1022"/>
      <c r="AO33" s="1022"/>
      <c r="AP33" s="1022"/>
      <c r="AQ33" s="1022"/>
      <c r="AR33" s="1022"/>
      <c r="AS33" s="1022"/>
      <c r="AT33" s="1022"/>
      <c r="AU33" s="1022"/>
      <c r="AV33" s="1022"/>
      <c r="AW33" s="1022"/>
      <c r="AX33" s="1022"/>
      <c r="AY33" s="1022"/>
      <c r="AZ33" s="1093"/>
      <c r="BA33" s="1093"/>
      <c r="BB33" s="1093"/>
      <c r="BC33" s="1093"/>
      <c r="BD33" s="1093"/>
      <c r="BE33" s="1083"/>
      <c r="BF33" s="1083"/>
      <c r="BG33" s="1083"/>
      <c r="BH33" s="1083"/>
      <c r="BI33" s="1084"/>
      <c r="BJ33" s="252"/>
      <c r="BK33" s="252"/>
      <c r="BL33" s="252"/>
      <c r="BM33" s="252"/>
      <c r="BN33" s="252"/>
      <c r="BO33" s="265"/>
      <c r="BP33" s="265"/>
      <c r="BQ33" s="262">
        <v>27</v>
      </c>
      <c r="BR33" s="263"/>
      <c r="BS33" s="1065"/>
      <c r="BT33" s="1066"/>
      <c r="BU33" s="1066"/>
      <c r="BV33" s="1066"/>
      <c r="BW33" s="1066"/>
      <c r="BX33" s="1066"/>
      <c r="BY33" s="1066"/>
      <c r="BZ33" s="1066"/>
      <c r="CA33" s="1066"/>
      <c r="CB33" s="1066"/>
      <c r="CC33" s="1066"/>
      <c r="CD33" s="1066"/>
      <c r="CE33" s="1066"/>
      <c r="CF33" s="1066"/>
      <c r="CG33" s="1067"/>
      <c r="CH33" s="1040"/>
      <c r="CI33" s="1041"/>
      <c r="CJ33" s="1041"/>
      <c r="CK33" s="1041"/>
      <c r="CL33" s="1042"/>
      <c r="CM33" s="1040"/>
      <c r="CN33" s="1041"/>
      <c r="CO33" s="1041"/>
      <c r="CP33" s="1041"/>
      <c r="CQ33" s="1042"/>
      <c r="CR33" s="1040"/>
      <c r="CS33" s="1041"/>
      <c r="CT33" s="1041"/>
      <c r="CU33" s="1041"/>
      <c r="CV33" s="1042"/>
      <c r="CW33" s="1040"/>
      <c r="CX33" s="1041"/>
      <c r="CY33" s="1041"/>
      <c r="CZ33" s="1041"/>
      <c r="DA33" s="1042"/>
      <c r="DB33" s="1040"/>
      <c r="DC33" s="1041"/>
      <c r="DD33" s="1041"/>
      <c r="DE33" s="1041"/>
      <c r="DF33" s="1042"/>
      <c r="DG33" s="1040"/>
      <c r="DH33" s="1041"/>
      <c r="DI33" s="1041"/>
      <c r="DJ33" s="1041"/>
      <c r="DK33" s="1042"/>
      <c r="DL33" s="1040"/>
      <c r="DM33" s="1041"/>
      <c r="DN33" s="1041"/>
      <c r="DO33" s="1041"/>
      <c r="DP33" s="1042"/>
      <c r="DQ33" s="1040"/>
      <c r="DR33" s="1041"/>
      <c r="DS33" s="1041"/>
      <c r="DT33" s="1041"/>
      <c r="DU33" s="1042"/>
      <c r="DV33" s="1043"/>
      <c r="DW33" s="1044"/>
      <c r="DX33" s="1044"/>
      <c r="DY33" s="1044"/>
      <c r="DZ33" s="1045"/>
      <c r="EA33" s="246"/>
    </row>
    <row r="34" spans="1:131" s="247" customFormat="1" ht="26.25" customHeight="1" x14ac:dyDescent="0.15">
      <c r="A34" s="266">
        <v>7</v>
      </c>
      <c r="B34" s="1088"/>
      <c r="C34" s="1089"/>
      <c r="D34" s="1089"/>
      <c r="E34" s="1089"/>
      <c r="F34" s="1089"/>
      <c r="G34" s="1089"/>
      <c r="H34" s="1089"/>
      <c r="I34" s="1089"/>
      <c r="J34" s="1089"/>
      <c r="K34" s="1089"/>
      <c r="L34" s="1089"/>
      <c r="M34" s="1089"/>
      <c r="N34" s="1089"/>
      <c r="O34" s="1089"/>
      <c r="P34" s="1090"/>
      <c r="Q34" s="1094"/>
      <c r="R34" s="1095"/>
      <c r="S34" s="1095"/>
      <c r="T34" s="1095"/>
      <c r="U34" s="1095"/>
      <c r="V34" s="1095"/>
      <c r="W34" s="1095"/>
      <c r="X34" s="1095"/>
      <c r="Y34" s="1095"/>
      <c r="Z34" s="1095"/>
      <c r="AA34" s="1095"/>
      <c r="AB34" s="1095"/>
      <c r="AC34" s="1095"/>
      <c r="AD34" s="1095"/>
      <c r="AE34" s="1096"/>
      <c r="AF34" s="1070"/>
      <c r="AG34" s="1071"/>
      <c r="AH34" s="1071"/>
      <c r="AI34" s="1071"/>
      <c r="AJ34" s="1072"/>
      <c r="AK34" s="1031"/>
      <c r="AL34" s="1022"/>
      <c r="AM34" s="1022"/>
      <c r="AN34" s="1022"/>
      <c r="AO34" s="1022"/>
      <c r="AP34" s="1022"/>
      <c r="AQ34" s="1022"/>
      <c r="AR34" s="1022"/>
      <c r="AS34" s="1022"/>
      <c r="AT34" s="1022"/>
      <c r="AU34" s="1022"/>
      <c r="AV34" s="1022"/>
      <c r="AW34" s="1022"/>
      <c r="AX34" s="1022"/>
      <c r="AY34" s="1022"/>
      <c r="AZ34" s="1093"/>
      <c r="BA34" s="1093"/>
      <c r="BB34" s="1093"/>
      <c r="BC34" s="1093"/>
      <c r="BD34" s="1093"/>
      <c r="BE34" s="1083"/>
      <c r="BF34" s="1083"/>
      <c r="BG34" s="1083"/>
      <c r="BH34" s="1083"/>
      <c r="BI34" s="1084"/>
      <c r="BJ34" s="252"/>
      <c r="BK34" s="252"/>
      <c r="BL34" s="252"/>
      <c r="BM34" s="252"/>
      <c r="BN34" s="252"/>
      <c r="BO34" s="265"/>
      <c r="BP34" s="265"/>
      <c r="BQ34" s="262">
        <v>28</v>
      </c>
      <c r="BR34" s="263"/>
      <c r="BS34" s="1065"/>
      <c r="BT34" s="1066"/>
      <c r="BU34" s="1066"/>
      <c r="BV34" s="1066"/>
      <c r="BW34" s="1066"/>
      <c r="BX34" s="1066"/>
      <c r="BY34" s="1066"/>
      <c r="BZ34" s="1066"/>
      <c r="CA34" s="1066"/>
      <c r="CB34" s="1066"/>
      <c r="CC34" s="1066"/>
      <c r="CD34" s="1066"/>
      <c r="CE34" s="1066"/>
      <c r="CF34" s="1066"/>
      <c r="CG34" s="1067"/>
      <c r="CH34" s="1040"/>
      <c r="CI34" s="1041"/>
      <c r="CJ34" s="1041"/>
      <c r="CK34" s="1041"/>
      <c r="CL34" s="1042"/>
      <c r="CM34" s="1040"/>
      <c r="CN34" s="1041"/>
      <c r="CO34" s="1041"/>
      <c r="CP34" s="1041"/>
      <c r="CQ34" s="1042"/>
      <c r="CR34" s="1040"/>
      <c r="CS34" s="1041"/>
      <c r="CT34" s="1041"/>
      <c r="CU34" s="1041"/>
      <c r="CV34" s="1042"/>
      <c r="CW34" s="1040"/>
      <c r="CX34" s="1041"/>
      <c r="CY34" s="1041"/>
      <c r="CZ34" s="1041"/>
      <c r="DA34" s="1042"/>
      <c r="DB34" s="1040"/>
      <c r="DC34" s="1041"/>
      <c r="DD34" s="1041"/>
      <c r="DE34" s="1041"/>
      <c r="DF34" s="1042"/>
      <c r="DG34" s="1040"/>
      <c r="DH34" s="1041"/>
      <c r="DI34" s="1041"/>
      <c r="DJ34" s="1041"/>
      <c r="DK34" s="1042"/>
      <c r="DL34" s="1040"/>
      <c r="DM34" s="1041"/>
      <c r="DN34" s="1041"/>
      <c r="DO34" s="1041"/>
      <c r="DP34" s="1042"/>
      <c r="DQ34" s="1040"/>
      <c r="DR34" s="1041"/>
      <c r="DS34" s="1041"/>
      <c r="DT34" s="1041"/>
      <c r="DU34" s="1042"/>
      <c r="DV34" s="1043"/>
      <c r="DW34" s="1044"/>
      <c r="DX34" s="1044"/>
      <c r="DY34" s="1044"/>
      <c r="DZ34" s="1045"/>
      <c r="EA34" s="246"/>
    </row>
    <row r="35" spans="1:131" s="247" customFormat="1" ht="26.25" customHeight="1" x14ac:dyDescent="0.15">
      <c r="A35" s="266">
        <v>8</v>
      </c>
      <c r="B35" s="1088"/>
      <c r="C35" s="1089"/>
      <c r="D35" s="1089"/>
      <c r="E35" s="1089"/>
      <c r="F35" s="1089"/>
      <c r="G35" s="1089"/>
      <c r="H35" s="1089"/>
      <c r="I35" s="1089"/>
      <c r="J35" s="1089"/>
      <c r="K35" s="1089"/>
      <c r="L35" s="1089"/>
      <c r="M35" s="1089"/>
      <c r="N35" s="1089"/>
      <c r="O35" s="1089"/>
      <c r="P35" s="1090"/>
      <c r="Q35" s="1094"/>
      <c r="R35" s="1095"/>
      <c r="S35" s="1095"/>
      <c r="T35" s="1095"/>
      <c r="U35" s="1095"/>
      <c r="V35" s="1095"/>
      <c r="W35" s="1095"/>
      <c r="X35" s="1095"/>
      <c r="Y35" s="1095"/>
      <c r="Z35" s="1095"/>
      <c r="AA35" s="1095"/>
      <c r="AB35" s="1095"/>
      <c r="AC35" s="1095"/>
      <c r="AD35" s="1095"/>
      <c r="AE35" s="1096"/>
      <c r="AF35" s="1070"/>
      <c r="AG35" s="1071"/>
      <c r="AH35" s="1071"/>
      <c r="AI35" s="1071"/>
      <c r="AJ35" s="1072"/>
      <c r="AK35" s="1031"/>
      <c r="AL35" s="1022"/>
      <c r="AM35" s="1022"/>
      <c r="AN35" s="1022"/>
      <c r="AO35" s="1022"/>
      <c r="AP35" s="1022"/>
      <c r="AQ35" s="1022"/>
      <c r="AR35" s="1022"/>
      <c r="AS35" s="1022"/>
      <c r="AT35" s="1022"/>
      <c r="AU35" s="1022"/>
      <c r="AV35" s="1022"/>
      <c r="AW35" s="1022"/>
      <c r="AX35" s="1022"/>
      <c r="AY35" s="1022"/>
      <c r="AZ35" s="1093"/>
      <c r="BA35" s="1093"/>
      <c r="BB35" s="1093"/>
      <c r="BC35" s="1093"/>
      <c r="BD35" s="1093"/>
      <c r="BE35" s="1083"/>
      <c r="BF35" s="1083"/>
      <c r="BG35" s="1083"/>
      <c r="BH35" s="1083"/>
      <c r="BI35" s="1084"/>
      <c r="BJ35" s="252"/>
      <c r="BK35" s="252"/>
      <c r="BL35" s="252"/>
      <c r="BM35" s="252"/>
      <c r="BN35" s="252"/>
      <c r="BO35" s="265"/>
      <c r="BP35" s="265"/>
      <c r="BQ35" s="262">
        <v>29</v>
      </c>
      <c r="BR35" s="263"/>
      <c r="BS35" s="1065"/>
      <c r="BT35" s="1066"/>
      <c r="BU35" s="1066"/>
      <c r="BV35" s="1066"/>
      <c r="BW35" s="1066"/>
      <c r="BX35" s="1066"/>
      <c r="BY35" s="1066"/>
      <c r="BZ35" s="1066"/>
      <c r="CA35" s="1066"/>
      <c r="CB35" s="1066"/>
      <c r="CC35" s="1066"/>
      <c r="CD35" s="1066"/>
      <c r="CE35" s="1066"/>
      <c r="CF35" s="1066"/>
      <c r="CG35" s="1067"/>
      <c r="CH35" s="1040"/>
      <c r="CI35" s="1041"/>
      <c r="CJ35" s="1041"/>
      <c r="CK35" s="1041"/>
      <c r="CL35" s="1042"/>
      <c r="CM35" s="1040"/>
      <c r="CN35" s="1041"/>
      <c r="CO35" s="1041"/>
      <c r="CP35" s="1041"/>
      <c r="CQ35" s="1042"/>
      <c r="CR35" s="1040"/>
      <c r="CS35" s="1041"/>
      <c r="CT35" s="1041"/>
      <c r="CU35" s="1041"/>
      <c r="CV35" s="1042"/>
      <c r="CW35" s="1040"/>
      <c r="CX35" s="1041"/>
      <c r="CY35" s="1041"/>
      <c r="CZ35" s="1041"/>
      <c r="DA35" s="1042"/>
      <c r="DB35" s="1040"/>
      <c r="DC35" s="1041"/>
      <c r="DD35" s="1041"/>
      <c r="DE35" s="1041"/>
      <c r="DF35" s="1042"/>
      <c r="DG35" s="1040"/>
      <c r="DH35" s="1041"/>
      <c r="DI35" s="1041"/>
      <c r="DJ35" s="1041"/>
      <c r="DK35" s="1042"/>
      <c r="DL35" s="1040"/>
      <c r="DM35" s="1041"/>
      <c r="DN35" s="1041"/>
      <c r="DO35" s="1041"/>
      <c r="DP35" s="1042"/>
      <c r="DQ35" s="1040"/>
      <c r="DR35" s="1041"/>
      <c r="DS35" s="1041"/>
      <c r="DT35" s="1041"/>
      <c r="DU35" s="1042"/>
      <c r="DV35" s="1043"/>
      <c r="DW35" s="1044"/>
      <c r="DX35" s="1044"/>
      <c r="DY35" s="1044"/>
      <c r="DZ35" s="1045"/>
      <c r="EA35" s="246"/>
    </row>
    <row r="36" spans="1:131" s="247" customFormat="1" ht="26.25" customHeight="1" x14ac:dyDescent="0.15">
      <c r="A36" s="266">
        <v>9</v>
      </c>
      <c r="B36" s="1088"/>
      <c r="C36" s="1089"/>
      <c r="D36" s="1089"/>
      <c r="E36" s="1089"/>
      <c r="F36" s="1089"/>
      <c r="G36" s="1089"/>
      <c r="H36" s="1089"/>
      <c r="I36" s="1089"/>
      <c r="J36" s="1089"/>
      <c r="K36" s="1089"/>
      <c r="L36" s="1089"/>
      <c r="M36" s="1089"/>
      <c r="N36" s="1089"/>
      <c r="O36" s="1089"/>
      <c r="P36" s="1090"/>
      <c r="Q36" s="1094"/>
      <c r="R36" s="1095"/>
      <c r="S36" s="1095"/>
      <c r="T36" s="1095"/>
      <c r="U36" s="1095"/>
      <c r="V36" s="1095"/>
      <c r="W36" s="1095"/>
      <c r="X36" s="1095"/>
      <c r="Y36" s="1095"/>
      <c r="Z36" s="1095"/>
      <c r="AA36" s="1095"/>
      <c r="AB36" s="1095"/>
      <c r="AC36" s="1095"/>
      <c r="AD36" s="1095"/>
      <c r="AE36" s="1096"/>
      <c r="AF36" s="1070"/>
      <c r="AG36" s="1071"/>
      <c r="AH36" s="1071"/>
      <c r="AI36" s="1071"/>
      <c r="AJ36" s="1072"/>
      <c r="AK36" s="1031"/>
      <c r="AL36" s="1022"/>
      <c r="AM36" s="1022"/>
      <c r="AN36" s="1022"/>
      <c r="AO36" s="1022"/>
      <c r="AP36" s="1022"/>
      <c r="AQ36" s="1022"/>
      <c r="AR36" s="1022"/>
      <c r="AS36" s="1022"/>
      <c r="AT36" s="1022"/>
      <c r="AU36" s="1022"/>
      <c r="AV36" s="1022"/>
      <c r="AW36" s="1022"/>
      <c r="AX36" s="1022"/>
      <c r="AY36" s="1022"/>
      <c r="AZ36" s="1093"/>
      <c r="BA36" s="1093"/>
      <c r="BB36" s="1093"/>
      <c r="BC36" s="1093"/>
      <c r="BD36" s="1093"/>
      <c r="BE36" s="1083"/>
      <c r="BF36" s="1083"/>
      <c r="BG36" s="1083"/>
      <c r="BH36" s="1083"/>
      <c r="BI36" s="1084"/>
      <c r="BJ36" s="252"/>
      <c r="BK36" s="252"/>
      <c r="BL36" s="252"/>
      <c r="BM36" s="252"/>
      <c r="BN36" s="252"/>
      <c r="BO36" s="265"/>
      <c r="BP36" s="265"/>
      <c r="BQ36" s="262">
        <v>30</v>
      </c>
      <c r="BR36" s="263"/>
      <c r="BS36" s="1065"/>
      <c r="BT36" s="1066"/>
      <c r="BU36" s="1066"/>
      <c r="BV36" s="1066"/>
      <c r="BW36" s="1066"/>
      <c r="BX36" s="1066"/>
      <c r="BY36" s="1066"/>
      <c r="BZ36" s="1066"/>
      <c r="CA36" s="1066"/>
      <c r="CB36" s="1066"/>
      <c r="CC36" s="1066"/>
      <c r="CD36" s="1066"/>
      <c r="CE36" s="1066"/>
      <c r="CF36" s="1066"/>
      <c r="CG36" s="1067"/>
      <c r="CH36" s="1040"/>
      <c r="CI36" s="1041"/>
      <c r="CJ36" s="1041"/>
      <c r="CK36" s="1041"/>
      <c r="CL36" s="1042"/>
      <c r="CM36" s="1040"/>
      <c r="CN36" s="1041"/>
      <c r="CO36" s="1041"/>
      <c r="CP36" s="1041"/>
      <c r="CQ36" s="1042"/>
      <c r="CR36" s="1040"/>
      <c r="CS36" s="1041"/>
      <c r="CT36" s="1041"/>
      <c r="CU36" s="1041"/>
      <c r="CV36" s="1042"/>
      <c r="CW36" s="1040"/>
      <c r="CX36" s="1041"/>
      <c r="CY36" s="1041"/>
      <c r="CZ36" s="1041"/>
      <c r="DA36" s="1042"/>
      <c r="DB36" s="1040"/>
      <c r="DC36" s="1041"/>
      <c r="DD36" s="1041"/>
      <c r="DE36" s="1041"/>
      <c r="DF36" s="1042"/>
      <c r="DG36" s="1040"/>
      <c r="DH36" s="1041"/>
      <c r="DI36" s="1041"/>
      <c r="DJ36" s="1041"/>
      <c r="DK36" s="1042"/>
      <c r="DL36" s="1040"/>
      <c r="DM36" s="1041"/>
      <c r="DN36" s="1041"/>
      <c r="DO36" s="1041"/>
      <c r="DP36" s="1042"/>
      <c r="DQ36" s="1040"/>
      <c r="DR36" s="1041"/>
      <c r="DS36" s="1041"/>
      <c r="DT36" s="1041"/>
      <c r="DU36" s="1042"/>
      <c r="DV36" s="1043"/>
      <c r="DW36" s="1044"/>
      <c r="DX36" s="1044"/>
      <c r="DY36" s="1044"/>
      <c r="DZ36" s="1045"/>
      <c r="EA36" s="246"/>
    </row>
    <row r="37" spans="1:131" s="247" customFormat="1" ht="26.25" customHeight="1" x14ac:dyDescent="0.15">
      <c r="A37" s="266">
        <v>10</v>
      </c>
      <c r="B37" s="1088"/>
      <c r="C37" s="1089"/>
      <c r="D37" s="1089"/>
      <c r="E37" s="1089"/>
      <c r="F37" s="1089"/>
      <c r="G37" s="1089"/>
      <c r="H37" s="1089"/>
      <c r="I37" s="1089"/>
      <c r="J37" s="1089"/>
      <c r="K37" s="1089"/>
      <c r="L37" s="1089"/>
      <c r="M37" s="1089"/>
      <c r="N37" s="1089"/>
      <c r="O37" s="1089"/>
      <c r="P37" s="1090"/>
      <c r="Q37" s="1094"/>
      <c r="R37" s="1095"/>
      <c r="S37" s="1095"/>
      <c r="T37" s="1095"/>
      <c r="U37" s="1095"/>
      <c r="V37" s="1095"/>
      <c r="W37" s="1095"/>
      <c r="X37" s="1095"/>
      <c r="Y37" s="1095"/>
      <c r="Z37" s="1095"/>
      <c r="AA37" s="1095"/>
      <c r="AB37" s="1095"/>
      <c r="AC37" s="1095"/>
      <c r="AD37" s="1095"/>
      <c r="AE37" s="1096"/>
      <c r="AF37" s="1070"/>
      <c r="AG37" s="1071"/>
      <c r="AH37" s="1071"/>
      <c r="AI37" s="1071"/>
      <c r="AJ37" s="1072"/>
      <c r="AK37" s="1031"/>
      <c r="AL37" s="1022"/>
      <c r="AM37" s="1022"/>
      <c r="AN37" s="1022"/>
      <c r="AO37" s="1022"/>
      <c r="AP37" s="1022"/>
      <c r="AQ37" s="1022"/>
      <c r="AR37" s="1022"/>
      <c r="AS37" s="1022"/>
      <c r="AT37" s="1022"/>
      <c r="AU37" s="1022"/>
      <c r="AV37" s="1022"/>
      <c r="AW37" s="1022"/>
      <c r="AX37" s="1022"/>
      <c r="AY37" s="1022"/>
      <c r="AZ37" s="1093"/>
      <c r="BA37" s="1093"/>
      <c r="BB37" s="1093"/>
      <c r="BC37" s="1093"/>
      <c r="BD37" s="1093"/>
      <c r="BE37" s="1083"/>
      <c r="BF37" s="1083"/>
      <c r="BG37" s="1083"/>
      <c r="BH37" s="1083"/>
      <c r="BI37" s="1084"/>
      <c r="BJ37" s="252"/>
      <c r="BK37" s="252"/>
      <c r="BL37" s="252"/>
      <c r="BM37" s="252"/>
      <c r="BN37" s="252"/>
      <c r="BO37" s="265"/>
      <c r="BP37" s="265"/>
      <c r="BQ37" s="262">
        <v>31</v>
      </c>
      <c r="BR37" s="263"/>
      <c r="BS37" s="1065"/>
      <c r="BT37" s="1066"/>
      <c r="BU37" s="1066"/>
      <c r="BV37" s="1066"/>
      <c r="BW37" s="1066"/>
      <c r="BX37" s="1066"/>
      <c r="BY37" s="1066"/>
      <c r="BZ37" s="1066"/>
      <c r="CA37" s="1066"/>
      <c r="CB37" s="1066"/>
      <c r="CC37" s="1066"/>
      <c r="CD37" s="1066"/>
      <c r="CE37" s="1066"/>
      <c r="CF37" s="1066"/>
      <c r="CG37" s="1067"/>
      <c r="CH37" s="1040"/>
      <c r="CI37" s="1041"/>
      <c r="CJ37" s="1041"/>
      <c r="CK37" s="1041"/>
      <c r="CL37" s="1042"/>
      <c r="CM37" s="1040"/>
      <c r="CN37" s="1041"/>
      <c r="CO37" s="1041"/>
      <c r="CP37" s="1041"/>
      <c r="CQ37" s="1042"/>
      <c r="CR37" s="1040"/>
      <c r="CS37" s="1041"/>
      <c r="CT37" s="1041"/>
      <c r="CU37" s="1041"/>
      <c r="CV37" s="1042"/>
      <c r="CW37" s="1040"/>
      <c r="CX37" s="1041"/>
      <c r="CY37" s="1041"/>
      <c r="CZ37" s="1041"/>
      <c r="DA37" s="1042"/>
      <c r="DB37" s="1040"/>
      <c r="DC37" s="1041"/>
      <c r="DD37" s="1041"/>
      <c r="DE37" s="1041"/>
      <c r="DF37" s="1042"/>
      <c r="DG37" s="1040"/>
      <c r="DH37" s="1041"/>
      <c r="DI37" s="1041"/>
      <c r="DJ37" s="1041"/>
      <c r="DK37" s="1042"/>
      <c r="DL37" s="1040"/>
      <c r="DM37" s="1041"/>
      <c r="DN37" s="1041"/>
      <c r="DO37" s="1041"/>
      <c r="DP37" s="1042"/>
      <c r="DQ37" s="1040"/>
      <c r="DR37" s="1041"/>
      <c r="DS37" s="1041"/>
      <c r="DT37" s="1041"/>
      <c r="DU37" s="1042"/>
      <c r="DV37" s="1043"/>
      <c r="DW37" s="1044"/>
      <c r="DX37" s="1044"/>
      <c r="DY37" s="1044"/>
      <c r="DZ37" s="1045"/>
      <c r="EA37" s="246"/>
    </row>
    <row r="38" spans="1:131" s="247" customFormat="1" ht="26.25" customHeight="1" x14ac:dyDescent="0.15">
      <c r="A38" s="266">
        <v>11</v>
      </c>
      <c r="B38" s="1088"/>
      <c r="C38" s="1089"/>
      <c r="D38" s="1089"/>
      <c r="E38" s="1089"/>
      <c r="F38" s="1089"/>
      <c r="G38" s="1089"/>
      <c r="H38" s="1089"/>
      <c r="I38" s="1089"/>
      <c r="J38" s="1089"/>
      <c r="K38" s="1089"/>
      <c r="L38" s="1089"/>
      <c r="M38" s="1089"/>
      <c r="N38" s="1089"/>
      <c r="O38" s="1089"/>
      <c r="P38" s="1090"/>
      <c r="Q38" s="1094"/>
      <c r="R38" s="1095"/>
      <c r="S38" s="1095"/>
      <c r="T38" s="1095"/>
      <c r="U38" s="1095"/>
      <c r="V38" s="1095"/>
      <c r="W38" s="1095"/>
      <c r="X38" s="1095"/>
      <c r="Y38" s="1095"/>
      <c r="Z38" s="1095"/>
      <c r="AA38" s="1095"/>
      <c r="AB38" s="1095"/>
      <c r="AC38" s="1095"/>
      <c r="AD38" s="1095"/>
      <c r="AE38" s="1096"/>
      <c r="AF38" s="1070"/>
      <c r="AG38" s="1071"/>
      <c r="AH38" s="1071"/>
      <c r="AI38" s="1071"/>
      <c r="AJ38" s="1072"/>
      <c r="AK38" s="1031"/>
      <c r="AL38" s="1022"/>
      <c r="AM38" s="1022"/>
      <c r="AN38" s="1022"/>
      <c r="AO38" s="1022"/>
      <c r="AP38" s="1022"/>
      <c r="AQ38" s="1022"/>
      <c r="AR38" s="1022"/>
      <c r="AS38" s="1022"/>
      <c r="AT38" s="1022"/>
      <c r="AU38" s="1022"/>
      <c r="AV38" s="1022"/>
      <c r="AW38" s="1022"/>
      <c r="AX38" s="1022"/>
      <c r="AY38" s="1022"/>
      <c r="AZ38" s="1093"/>
      <c r="BA38" s="1093"/>
      <c r="BB38" s="1093"/>
      <c r="BC38" s="1093"/>
      <c r="BD38" s="1093"/>
      <c r="BE38" s="1083"/>
      <c r="BF38" s="1083"/>
      <c r="BG38" s="1083"/>
      <c r="BH38" s="1083"/>
      <c r="BI38" s="1084"/>
      <c r="BJ38" s="252"/>
      <c r="BK38" s="252"/>
      <c r="BL38" s="252"/>
      <c r="BM38" s="252"/>
      <c r="BN38" s="252"/>
      <c r="BO38" s="265"/>
      <c r="BP38" s="265"/>
      <c r="BQ38" s="262">
        <v>32</v>
      </c>
      <c r="BR38" s="263"/>
      <c r="BS38" s="1065"/>
      <c r="BT38" s="1066"/>
      <c r="BU38" s="1066"/>
      <c r="BV38" s="1066"/>
      <c r="BW38" s="1066"/>
      <c r="BX38" s="1066"/>
      <c r="BY38" s="1066"/>
      <c r="BZ38" s="1066"/>
      <c r="CA38" s="1066"/>
      <c r="CB38" s="1066"/>
      <c r="CC38" s="1066"/>
      <c r="CD38" s="1066"/>
      <c r="CE38" s="1066"/>
      <c r="CF38" s="1066"/>
      <c r="CG38" s="1067"/>
      <c r="CH38" s="1040"/>
      <c r="CI38" s="1041"/>
      <c r="CJ38" s="1041"/>
      <c r="CK38" s="1041"/>
      <c r="CL38" s="1042"/>
      <c r="CM38" s="1040"/>
      <c r="CN38" s="1041"/>
      <c r="CO38" s="1041"/>
      <c r="CP38" s="1041"/>
      <c r="CQ38" s="1042"/>
      <c r="CR38" s="1040"/>
      <c r="CS38" s="1041"/>
      <c r="CT38" s="1041"/>
      <c r="CU38" s="1041"/>
      <c r="CV38" s="1042"/>
      <c r="CW38" s="1040"/>
      <c r="CX38" s="1041"/>
      <c r="CY38" s="1041"/>
      <c r="CZ38" s="1041"/>
      <c r="DA38" s="1042"/>
      <c r="DB38" s="1040"/>
      <c r="DC38" s="1041"/>
      <c r="DD38" s="1041"/>
      <c r="DE38" s="1041"/>
      <c r="DF38" s="1042"/>
      <c r="DG38" s="1040"/>
      <c r="DH38" s="1041"/>
      <c r="DI38" s="1041"/>
      <c r="DJ38" s="1041"/>
      <c r="DK38" s="1042"/>
      <c r="DL38" s="1040"/>
      <c r="DM38" s="1041"/>
      <c r="DN38" s="1041"/>
      <c r="DO38" s="1041"/>
      <c r="DP38" s="1042"/>
      <c r="DQ38" s="1040"/>
      <c r="DR38" s="1041"/>
      <c r="DS38" s="1041"/>
      <c r="DT38" s="1041"/>
      <c r="DU38" s="1042"/>
      <c r="DV38" s="1043"/>
      <c r="DW38" s="1044"/>
      <c r="DX38" s="1044"/>
      <c r="DY38" s="1044"/>
      <c r="DZ38" s="1045"/>
      <c r="EA38" s="246"/>
    </row>
    <row r="39" spans="1:131" s="247" customFormat="1" ht="26.25" customHeight="1" x14ac:dyDescent="0.15">
      <c r="A39" s="266">
        <v>12</v>
      </c>
      <c r="B39" s="1088"/>
      <c r="C39" s="1089"/>
      <c r="D39" s="1089"/>
      <c r="E39" s="1089"/>
      <c r="F39" s="1089"/>
      <c r="G39" s="1089"/>
      <c r="H39" s="1089"/>
      <c r="I39" s="1089"/>
      <c r="J39" s="1089"/>
      <c r="K39" s="1089"/>
      <c r="L39" s="1089"/>
      <c r="M39" s="1089"/>
      <c r="N39" s="1089"/>
      <c r="O39" s="1089"/>
      <c r="P39" s="1090"/>
      <c r="Q39" s="1094"/>
      <c r="R39" s="1095"/>
      <c r="S39" s="1095"/>
      <c r="T39" s="1095"/>
      <c r="U39" s="1095"/>
      <c r="V39" s="1095"/>
      <c r="W39" s="1095"/>
      <c r="X39" s="1095"/>
      <c r="Y39" s="1095"/>
      <c r="Z39" s="1095"/>
      <c r="AA39" s="1095"/>
      <c r="AB39" s="1095"/>
      <c r="AC39" s="1095"/>
      <c r="AD39" s="1095"/>
      <c r="AE39" s="1096"/>
      <c r="AF39" s="1070"/>
      <c r="AG39" s="1071"/>
      <c r="AH39" s="1071"/>
      <c r="AI39" s="1071"/>
      <c r="AJ39" s="1072"/>
      <c r="AK39" s="1031"/>
      <c r="AL39" s="1022"/>
      <c r="AM39" s="1022"/>
      <c r="AN39" s="1022"/>
      <c r="AO39" s="1022"/>
      <c r="AP39" s="1022"/>
      <c r="AQ39" s="1022"/>
      <c r="AR39" s="1022"/>
      <c r="AS39" s="1022"/>
      <c r="AT39" s="1022"/>
      <c r="AU39" s="1022"/>
      <c r="AV39" s="1022"/>
      <c r="AW39" s="1022"/>
      <c r="AX39" s="1022"/>
      <c r="AY39" s="1022"/>
      <c r="AZ39" s="1093"/>
      <c r="BA39" s="1093"/>
      <c r="BB39" s="1093"/>
      <c r="BC39" s="1093"/>
      <c r="BD39" s="1093"/>
      <c r="BE39" s="1083"/>
      <c r="BF39" s="1083"/>
      <c r="BG39" s="1083"/>
      <c r="BH39" s="1083"/>
      <c r="BI39" s="1084"/>
      <c r="BJ39" s="252"/>
      <c r="BK39" s="252"/>
      <c r="BL39" s="252"/>
      <c r="BM39" s="252"/>
      <c r="BN39" s="252"/>
      <c r="BO39" s="265"/>
      <c r="BP39" s="265"/>
      <c r="BQ39" s="262">
        <v>33</v>
      </c>
      <c r="BR39" s="263"/>
      <c r="BS39" s="1065"/>
      <c r="BT39" s="1066"/>
      <c r="BU39" s="1066"/>
      <c r="BV39" s="1066"/>
      <c r="BW39" s="1066"/>
      <c r="BX39" s="1066"/>
      <c r="BY39" s="1066"/>
      <c r="BZ39" s="1066"/>
      <c r="CA39" s="1066"/>
      <c r="CB39" s="1066"/>
      <c r="CC39" s="1066"/>
      <c r="CD39" s="1066"/>
      <c r="CE39" s="1066"/>
      <c r="CF39" s="1066"/>
      <c r="CG39" s="1067"/>
      <c r="CH39" s="1040"/>
      <c r="CI39" s="1041"/>
      <c r="CJ39" s="1041"/>
      <c r="CK39" s="1041"/>
      <c r="CL39" s="1042"/>
      <c r="CM39" s="1040"/>
      <c r="CN39" s="1041"/>
      <c r="CO39" s="1041"/>
      <c r="CP39" s="1041"/>
      <c r="CQ39" s="1042"/>
      <c r="CR39" s="1040"/>
      <c r="CS39" s="1041"/>
      <c r="CT39" s="1041"/>
      <c r="CU39" s="1041"/>
      <c r="CV39" s="1042"/>
      <c r="CW39" s="1040"/>
      <c r="CX39" s="1041"/>
      <c r="CY39" s="1041"/>
      <c r="CZ39" s="1041"/>
      <c r="DA39" s="1042"/>
      <c r="DB39" s="1040"/>
      <c r="DC39" s="1041"/>
      <c r="DD39" s="1041"/>
      <c r="DE39" s="1041"/>
      <c r="DF39" s="1042"/>
      <c r="DG39" s="1040"/>
      <c r="DH39" s="1041"/>
      <c r="DI39" s="1041"/>
      <c r="DJ39" s="1041"/>
      <c r="DK39" s="1042"/>
      <c r="DL39" s="1040"/>
      <c r="DM39" s="1041"/>
      <c r="DN39" s="1041"/>
      <c r="DO39" s="1041"/>
      <c r="DP39" s="1042"/>
      <c r="DQ39" s="1040"/>
      <c r="DR39" s="1041"/>
      <c r="DS39" s="1041"/>
      <c r="DT39" s="1041"/>
      <c r="DU39" s="1042"/>
      <c r="DV39" s="1043"/>
      <c r="DW39" s="1044"/>
      <c r="DX39" s="1044"/>
      <c r="DY39" s="1044"/>
      <c r="DZ39" s="1045"/>
      <c r="EA39" s="246"/>
    </row>
    <row r="40" spans="1:131" s="247" customFormat="1" ht="26.25" customHeight="1" x14ac:dyDescent="0.15">
      <c r="A40" s="261">
        <v>13</v>
      </c>
      <c r="B40" s="1088"/>
      <c r="C40" s="1089"/>
      <c r="D40" s="1089"/>
      <c r="E40" s="1089"/>
      <c r="F40" s="1089"/>
      <c r="G40" s="1089"/>
      <c r="H40" s="1089"/>
      <c r="I40" s="1089"/>
      <c r="J40" s="1089"/>
      <c r="K40" s="1089"/>
      <c r="L40" s="1089"/>
      <c r="M40" s="1089"/>
      <c r="N40" s="1089"/>
      <c r="O40" s="1089"/>
      <c r="P40" s="1090"/>
      <c r="Q40" s="1094"/>
      <c r="R40" s="1095"/>
      <c r="S40" s="1095"/>
      <c r="T40" s="1095"/>
      <c r="U40" s="1095"/>
      <c r="V40" s="1095"/>
      <c r="W40" s="1095"/>
      <c r="X40" s="1095"/>
      <c r="Y40" s="1095"/>
      <c r="Z40" s="1095"/>
      <c r="AA40" s="1095"/>
      <c r="AB40" s="1095"/>
      <c r="AC40" s="1095"/>
      <c r="AD40" s="1095"/>
      <c r="AE40" s="1096"/>
      <c r="AF40" s="1070"/>
      <c r="AG40" s="1071"/>
      <c r="AH40" s="1071"/>
      <c r="AI40" s="1071"/>
      <c r="AJ40" s="1072"/>
      <c r="AK40" s="1031"/>
      <c r="AL40" s="1022"/>
      <c r="AM40" s="1022"/>
      <c r="AN40" s="1022"/>
      <c r="AO40" s="1022"/>
      <c r="AP40" s="1022"/>
      <c r="AQ40" s="1022"/>
      <c r="AR40" s="1022"/>
      <c r="AS40" s="1022"/>
      <c r="AT40" s="1022"/>
      <c r="AU40" s="1022"/>
      <c r="AV40" s="1022"/>
      <c r="AW40" s="1022"/>
      <c r="AX40" s="1022"/>
      <c r="AY40" s="1022"/>
      <c r="AZ40" s="1093"/>
      <c r="BA40" s="1093"/>
      <c r="BB40" s="1093"/>
      <c r="BC40" s="1093"/>
      <c r="BD40" s="1093"/>
      <c r="BE40" s="1083"/>
      <c r="BF40" s="1083"/>
      <c r="BG40" s="1083"/>
      <c r="BH40" s="1083"/>
      <c r="BI40" s="1084"/>
      <c r="BJ40" s="252"/>
      <c r="BK40" s="252"/>
      <c r="BL40" s="252"/>
      <c r="BM40" s="252"/>
      <c r="BN40" s="252"/>
      <c r="BO40" s="265"/>
      <c r="BP40" s="265"/>
      <c r="BQ40" s="262">
        <v>34</v>
      </c>
      <c r="BR40" s="263"/>
      <c r="BS40" s="1065"/>
      <c r="BT40" s="1066"/>
      <c r="BU40" s="1066"/>
      <c r="BV40" s="1066"/>
      <c r="BW40" s="1066"/>
      <c r="BX40" s="1066"/>
      <c r="BY40" s="1066"/>
      <c r="BZ40" s="1066"/>
      <c r="CA40" s="1066"/>
      <c r="CB40" s="1066"/>
      <c r="CC40" s="1066"/>
      <c r="CD40" s="1066"/>
      <c r="CE40" s="1066"/>
      <c r="CF40" s="1066"/>
      <c r="CG40" s="1067"/>
      <c r="CH40" s="1040"/>
      <c r="CI40" s="1041"/>
      <c r="CJ40" s="1041"/>
      <c r="CK40" s="1041"/>
      <c r="CL40" s="1042"/>
      <c r="CM40" s="1040"/>
      <c r="CN40" s="1041"/>
      <c r="CO40" s="1041"/>
      <c r="CP40" s="1041"/>
      <c r="CQ40" s="1042"/>
      <c r="CR40" s="1040"/>
      <c r="CS40" s="1041"/>
      <c r="CT40" s="1041"/>
      <c r="CU40" s="1041"/>
      <c r="CV40" s="1042"/>
      <c r="CW40" s="1040"/>
      <c r="CX40" s="1041"/>
      <c r="CY40" s="1041"/>
      <c r="CZ40" s="1041"/>
      <c r="DA40" s="1042"/>
      <c r="DB40" s="1040"/>
      <c r="DC40" s="1041"/>
      <c r="DD40" s="1041"/>
      <c r="DE40" s="1041"/>
      <c r="DF40" s="1042"/>
      <c r="DG40" s="1040"/>
      <c r="DH40" s="1041"/>
      <c r="DI40" s="1041"/>
      <c r="DJ40" s="1041"/>
      <c r="DK40" s="1042"/>
      <c r="DL40" s="1040"/>
      <c r="DM40" s="1041"/>
      <c r="DN40" s="1041"/>
      <c r="DO40" s="1041"/>
      <c r="DP40" s="1042"/>
      <c r="DQ40" s="1040"/>
      <c r="DR40" s="1041"/>
      <c r="DS40" s="1041"/>
      <c r="DT40" s="1041"/>
      <c r="DU40" s="1042"/>
      <c r="DV40" s="1043"/>
      <c r="DW40" s="1044"/>
      <c r="DX40" s="1044"/>
      <c r="DY40" s="1044"/>
      <c r="DZ40" s="1045"/>
      <c r="EA40" s="246"/>
    </row>
    <row r="41" spans="1:131" s="247" customFormat="1" ht="26.25" customHeight="1" x14ac:dyDescent="0.15">
      <c r="A41" s="261">
        <v>14</v>
      </c>
      <c r="B41" s="1088"/>
      <c r="C41" s="1089"/>
      <c r="D41" s="1089"/>
      <c r="E41" s="1089"/>
      <c r="F41" s="1089"/>
      <c r="G41" s="1089"/>
      <c r="H41" s="1089"/>
      <c r="I41" s="1089"/>
      <c r="J41" s="1089"/>
      <c r="K41" s="1089"/>
      <c r="L41" s="1089"/>
      <c r="M41" s="1089"/>
      <c r="N41" s="1089"/>
      <c r="O41" s="1089"/>
      <c r="P41" s="1090"/>
      <c r="Q41" s="1094"/>
      <c r="R41" s="1095"/>
      <c r="S41" s="1095"/>
      <c r="T41" s="1095"/>
      <c r="U41" s="1095"/>
      <c r="V41" s="1095"/>
      <c r="W41" s="1095"/>
      <c r="X41" s="1095"/>
      <c r="Y41" s="1095"/>
      <c r="Z41" s="1095"/>
      <c r="AA41" s="1095"/>
      <c r="AB41" s="1095"/>
      <c r="AC41" s="1095"/>
      <c r="AD41" s="1095"/>
      <c r="AE41" s="1096"/>
      <c r="AF41" s="1070"/>
      <c r="AG41" s="1071"/>
      <c r="AH41" s="1071"/>
      <c r="AI41" s="1071"/>
      <c r="AJ41" s="1072"/>
      <c r="AK41" s="1031"/>
      <c r="AL41" s="1022"/>
      <c r="AM41" s="1022"/>
      <c r="AN41" s="1022"/>
      <c r="AO41" s="1022"/>
      <c r="AP41" s="1022"/>
      <c r="AQ41" s="1022"/>
      <c r="AR41" s="1022"/>
      <c r="AS41" s="1022"/>
      <c r="AT41" s="1022"/>
      <c r="AU41" s="1022"/>
      <c r="AV41" s="1022"/>
      <c r="AW41" s="1022"/>
      <c r="AX41" s="1022"/>
      <c r="AY41" s="1022"/>
      <c r="AZ41" s="1093"/>
      <c r="BA41" s="1093"/>
      <c r="BB41" s="1093"/>
      <c r="BC41" s="1093"/>
      <c r="BD41" s="1093"/>
      <c r="BE41" s="1083"/>
      <c r="BF41" s="1083"/>
      <c r="BG41" s="1083"/>
      <c r="BH41" s="1083"/>
      <c r="BI41" s="1084"/>
      <c r="BJ41" s="252"/>
      <c r="BK41" s="252"/>
      <c r="BL41" s="252"/>
      <c r="BM41" s="252"/>
      <c r="BN41" s="252"/>
      <c r="BO41" s="265"/>
      <c r="BP41" s="265"/>
      <c r="BQ41" s="262">
        <v>35</v>
      </c>
      <c r="BR41" s="263"/>
      <c r="BS41" s="1065"/>
      <c r="BT41" s="1066"/>
      <c r="BU41" s="1066"/>
      <c r="BV41" s="1066"/>
      <c r="BW41" s="1066"/>
      <c r="BX41" s="1066"/>
      <c r="BY41" s="1066"/>
      <c r="BZ41" s="1066"/>
      <c r="CA41" s="1066"/>
      <c r="CB41" s="1066"/>
      <c r="CC41" s="1066"/>
      <c r="CD41" s="1066"/>
      <c r="CE41" s="1066"/>
      <c r="CF41" s="1066"/>
      <c r="CG41" s="1067"/>
      <c r="CH41" s="1040"/>
      <c r="CI41" s="1041"/>
      <c r="CJ41" s="1041"/>
      <c r="CK41" s="1041"/>
      <c r="CL41" s="1042"/>
      <c r="CM41" s="1040"/>
      <c r="CN41" s="1041"/>
      <c r="CO41" s="1041"/>
      <c r="CP41" s="1041"/>
      <c r="CQ41" s="1042"/>
      <c r="CR41" s="1040"/>
      <c r="CS41" s="1041"/>
      <c r="CT41" s="1041"/>
      <c r="CU41" s="1041"/>
      <c r="CV41" s="1042"/>
      <c r="CW41" s="1040"/>
      <c r="CX41" s="1041"/>
      <c r="CY41" s="1041"/>
      <c r="CZ41" s="1041"/>
      <c r="DA41" s="1042"/>
      <c r="DB41" s="1040"/>
      <c r="DC41" s="1041"/>
      <c r="DD41" s="1041"/>
      <c r="DE41" s="1041"/>
      <c r="DF41" s="1042"/>
      <c r="DG41" s="1040"/>
      <c r="DH41" s="1041"/>
      <c r="DI41" s="1041"/>
      <c r="DJ41" s="1041"/>
      <c r="DK41" s="1042"/>
      <c r="DL41" s="1040"/>
      <c r="DM41" s="1041"/>
      <c r="DN41" s="1041"/>
      <c r="DO41" s="1041"/>
      <c r="DP41" s="1042"/>
      <c r="DQ41" s="1040"/>
      <c r="DR41" s="1041"/>
      <c r="DS41" s="1041"/>
      <c r="DT41" s="1041"/>
      <c r="DU41" s="1042"/>
      <c r="DV41" s="1043"/>
      <c r="DW41" s="1044"/>
      <c r="DX41" s="1044"/>
      <c r="DY41" s="1044"/>
      <c r="DZ41" s="1045"/>
      <c r="EA41" s="246"/>
    </row>
    <row r="42" spans="1:131" s="247" customFormat="1" ht="26.25" customHeight="1" x14ac:dyDescent="0.15">
      <c r="A42" s="261">
        <v>15</v>
      </c>
      <c r="B42" s="1088"/>
      <c r="C42" s="1089"/>
      <c r="D42" s="1089"/>
      <c r="E42" s="1089"/>
      <c r="F42" s="1089"/>
      <c r="G42" s="1089"/>
      <c r="H42" s="1089"/>
      <c r="I42" s="1089"/>
      <c r="J42" s="1089"/>
      <c r="K42" s="1089"/>
      <c r="L42" s="1089"/>
      <c r="M42" s="1089"/>
      <c r="N42" s="1089"/>
      <c r="O42" s="1089"/>
      <c r="P42" s="1090"/>
      <c r="Q42" s="1094"/>
      <c r="R42" s="1095"/>
      <c r="S42" s="1095"/>
      <c r="T42" s="1095"/>
      <c r="U42" s="1095"/>
      <c r="V42" s="1095"/>
      <c r="W42" s="1095"/>
      <c r="X42" s="1095"/>
      <c r="Y42" s="1095"/>
      <c r="Z42" s="1095"/>
      <c r="AA42" s="1095"/>
      <c r="AB42" s="1095"/>
      <c r="AC42" s="1095"/>
      <c r="AD42" s="1095"/>
      <c r="AE42" s="1096"/>
      <c r="AF42" s="1070"/>
      <c r="AG42" s="1071"/>
      <c r="AH42" s="1071"/>
      <c r="AI42" s="1071"/>
      <c r="AJ42" s="1072"/>
      <c r="AK42" s="1031"/>
      <c r="AL42" s="1022"/>
      <c r="AM42" s="1022"/>
      <c r="AN42" s="1022"/>
      <c r="AO42" s="1022"/>
      <c r="AP42" s="1022"/>
      <c r="AQ42" s="1022"/>
      <c r="AR42" s="1022"/>
      <c r="AS42" s="1022"/>
      <c r="AT42" s="1022"/>
      <c r="AU42" s="1022"/>
      <c r="AV42" s="1022"/>
      <c r="AW42" s="1022"/>
      <c r="AX42" s="1022"/>
      <c r="AY42" s="1022"/>
      <c r="AZ42" s="1093"/>
      <c r="BA42" s="1093"/>
      <c r="BB42" s="1093"/>
      <c r="BC42" s="1093"/>
      <c r="BD42" s="1093"/>
      <c r="BE42" s="1083"/>
      <c r="BF42" s="1083"/>
      <c r="BG42" s="1083"/>
      <c r="BH42" s="1083"/>
      <c r="BI42" s="1084"/>
      <c r="BJ42" s="252"/>
      <c r="BK42" s="252"/>
      <c r="BL42" s="252"/>
      <c r="BM42" s="252"/>
      <c r="BN42" s="252"/>
      <c r="BO42" s="265"/>
      <c r="BP42" s="265"/>
      <c r="BQ42" s="262">
        <v>36</v>
      </c>
      <c r="BR42" s="263"/>
      <c r="BS42" s="1065"/>
      <c r="BT42" s="1066"/>
      <c r="BU42" s="1066"/>
      <c r="BV42" s="1066"/>
      <c r="BW42" s="1066"/>
      <c r="BX42" s="1066"/>
      <c r="BY42" s="1066"/>
      <c r="BZ42" s="1066"/>
      <c r="CA42" s="1066"/>
      <c r="CB42" s="1066"/>
      <c r="CC42" s="1066"/>
      <c r="CD42" s="1066"/>
      <c r="CE42" s="1066"/>
      <c r="CF42" s="1066"/>
      <c r="CG42" s="1067"/>
      <c r="CH42" s="1040"/>
      <c r="CI42" s="1041"/>
      <c r="CJ42" s="1041"/>
      <c r="CK42" s="1041"/>
      <c r="CL42" s="1042"/>
      <c r="CM42" s="1040"/>
      <c r="CN42" s="1041"/>
      <c r="CO42" s="1041"/>
      <c r="CP42" s="1041"/>
      <c r="CQ42" s="1042"/>
      <c r="CR42" s="1040"/>
      <c r="CS42" s="1041"/>
      <c r="CT42" s="1041"/>
      <c r="CU42" s="1041"/>
      <c r="CV42" s="1042"/>
      <c r="CW42" s="1040"/>
      <c r="CX42" s="1041"/>
      <c r="CY42" s="1041"/>
      <c r="CZ42" s="1041"/>
      <c r="DA42" s="1042"/>
      <c r="DB42" s="1040"/>
      <c r="DC42" s="1041"/>
      <c r="DD42" s="1041"/>
      <c r="DE42" s="1041"/>
      <c r="DF42" s="1042"/>
      <c r="DG42" s="1040"/>
      <c r="DH42" s="1041"/>
      <c r="DI42" s="1041"/>
      <c r="DJ42" s="1041"/>
      <c r="DK42" s="1042"/>
      <c r="DL42" s="1040"/>
      <c r="DM42" s="1041"/>
      <c r="DN42" s="1041"/>
      <c r="DO42" s="1041"/>
      <c r="DP42" s="1042"/>
      <c r="DQ42" s="1040"/>
      <c r="DR42" s="1041"/>
      <c r="DS42" s="1041"/>
      <c r="DT42" s="1041"/>
      <c r="DU42" s="1042"/>
      <c r="DV42" s="1043"/>
      <c r="DW42" s="1044"/>
      <c r="DX42" s="1044"/>
      <c r="DY42" s="1044"/>
      <c r="DZ42" s="1045"/>
      <c r="EA42" s="246"/>
    </row>
    <row r="43" spans="1:131" s="247" customFormat="1" ht="26.25" customHeight="1" x14ac:dyDescent="0.15">
      <c r="A43" s="261">
        <v>16</v>
      </c>
      <c r="B43" s="1088"/>
      <c r="C43" s="1089"/>
      <c r="D43" s="1089"/>
      <c r="E43" s="1089"/>
      <c r="F43" s="1089"/>
      <c r="G43" s="1089"/>
      <c r="H43" s="1089"/>
      <c r="I43" s="1089"/>
      <c r="J43" s="1089"/>
      <c r="K43" s="1089"/>
      <c r="L43" s="1089"/>
      <c r="M43" s="1089"/>
      <c r="N43" s="1089"/>
      <c r="O43" s="1089"/>
      <c r="P43" s="1090"/>
      <c r="Q43" s="1094"/>
      <c r="R43" s="1095"/>
      <c r="S43" s="1095"/>
      <c r="T43" s="1095"/>
      <c r="U43" s="1095"/>
      <c r="V43" s="1095"/>
      <c r="W43" s="1095"/>
      <c r="X43" s="1095"/>
      <c r="Y43" s="1095"/>
      <c r="Z43" s="1095"/>
      <c r="AA43" s="1095"/>
      <c r="AB43" s="1095"/>
      <c r="AC43" s="1095"/>
      <c r="AD43" s="1095"/>
      <c r="AE43" s="1096"/>
      <c r="AF43" s="1070"/>
      <c r="AG43" s="1071"/>
      <c r="AH43" s="1071"/>
      <c r="AI43" s="1071"/>
      <c r="AJ43" s="1072"/>
      <c r="AK43" s="1031"/>
      <c r="AL43" s="1022"/>
      <c r="AM43" s="1022"/>
      <c r="AN43" s="1022"/>
      <c r="AO43" s="1022"/>
      <c r="AP43" s="1022"/>
      <c r="AQ43" s="1022"/>
      <c r="AR43" s="1022"/>
      <c r="AS43" s="1022"/>
      <c r="AT43" s="1022"/>
      <c r="AU43" s="1022"/>
      <c r="AV43" s="1022"/>
      <c r="AW43" s="1022"/>
      <c r="AX43" s="1022"/>
      <c r="AY43" s="1022"/>
      <c r="AZ43" s="1093"/>
      <c r="BA43" s="1093"/>
      <c r="BB43" s="1093"/>
      <c r="BC43" s="1093"/>
      <c r="BD43" s="1093"/>
      <c r="BE43" s="1083"/>
      <c r="BF43" s="1083"/>
      <c r="BG43" s="1083"/>
      <c r="BH43" s="1083"/>
      <c r="BI43" s="1084"/>
      <c r="BJ43" s="252"/>
      <c r="BK43" s="252"/>
      <c r="BL43" s="252"/>
      <c r="BM43" s="252"/>
      <c r="BN43" s="252"/>
      <c r="BO43" s="265"/>
      <c r="BP43" s="265"/>
      <c r="BQ43" s="262">
        <v>37</v>
      </c>
      <c r="BR43" s="263"/>
      <c r="BS43" s="1065"/>
      <c r="BT43" s="1066"/>
      <c r="BU43" s="1066"/>
      <c r="BV43" s="1066"/>
      <c r="BW43" s="1066"/>
      <c r="BX43" s="1066"/>
      <c r="BY43" s="1066"/>
      <c r="BZ43" s="1066"/>
      <c r="CA43" s="1066"/>
      <c r="CB43" s="1066"/>
      <c r="CC43" s="1066"/>
      <c r="CD43" s="1066"/>
      <c r="CE43" s="1066"/>
      <c r="CF43" s="1066"/>
      <c r="CG43" s="1067"/>
      <c r="CH43" s="1040"/>
      <c r="CI43" s="1041"/>
      <c r="CJ43" s="1041"/>
      <c r="CK43" s="1041"/>
      <c r="CL43" s="1042"/>
      <c r="CM43" s="1040"/>
      <c r="CN43" s="1041"/>
      <c r="CO43" s="1041"/>
      <c r="CP43" s="1041"/>
      <c r="CQ43" s="1042"/>
      <c r="CR43" s="1040"/>
      <c r="CS43" s="1041"/>
      <c r="CT43" s="1041"/>
      <c r="CU43" s="1041"/>
      <c r="CV43" s="1042"/>
      <c r="CW43" s="1040"/>
      <c r="CX43" s="1041"/>
      <c r="CY43" s="1041"/>
      <c r="CZ43" s="1041"/>
      <c r="DA43" s="1042"/>
      <c r="DB43" s="1040"/>
      <c r="DC43" s="1041"/>
      <c r="DD43" s="1041"/>
      <c r="DE43" s="1041"/>
      <c r="DF43" s="1042"/>
      <c r="DG43" s="1040"/>
      <c r="DH43" s="1041"/>
      <c r="DI43" s="1041"/>
      <c r="DJ43" s="1041"/>
      <c r="DK43" s="1042"/>
      <c r="DL43" s="1040"/>
      <c r="DM43" s="1041"/>
      <c r="DN43" s="1041"/>
      <c r="DO43" s="1041"/>
      <c r="DP43" s="1042"/>
      <c r="DQ43" s="1040"/>
      <c r="DR43" s="1041"/>
      <c r="DS43" s="1041"/>
      <c r="DT43" s="1041"/>
      <c r="DU43" s="1042"/>
      <c r="DV43" s="1043"/>
      <c r="DW43" s="1044"/>
      <c r="DX43" s="1044"/>
      <c r="DY43" s="1044"/>
      <c r="DZ43" s="1045"/>
      <c r="EA43" s="246"/>
    </row>
    <row r="44" spans="1:131" s="247" customFormat="1" ht="26.25" customHeight="1" x14ac:dyDescent="0.15">
      <c r="A44" s="261">
        <v>17</v>
      </c>
      <c r="B44" s="1088"/>
      <c r="C44" s="1089"/>
      <c r="D44" s="1089"/>
      <c r="E44" s="1089"/>
      <c r="F44" s="1089"/>
      <c r="G44" s="1089"/>
      <c r="H44" s="1089"/>
      <c r="I44" s="1089"/>
      <c r="J44" s="1089"/>
      <c r="K44" s="1089"/>
      <c r="L44" s="1089"/>
      <c r="M44" s="1089"/>
      <c r="N44" s="1089"/>
      <c r="O44" s="1089"/>
      <c r="P44" s="1090"/>
      <c r="Q44" s="1094"/>
      <c r="R44" s="1095"/>
      <c r="S44" s="1095"/>
      <c r="T44" s="1095"/>
      <c r="U44" s="1095"/>
      <c r="V44" s="1095"/>
      <c r="W44" s="1095"/>
      <c r="X44" s="1095"/>
      <c r="Y44" s="1095"/>
      <c r="Z44" s="1095"/>
      <c r="AA44" s="1095"/>
      <c r="AB44" s="1095"/>
      <c r="AC44" s="1095"/>
      <c r="AD44" s="1095"/>
      <c r="AE44" s="1096"/>
      <c r="AF44" s="1070"/>
      <c r="AG44" s="1071"/>
      <c r="AH44" s="1071"/>
      <c r="AI44" s="1071"/>
      <c r="AJ44" s="1072"/>
      <c r="AK44" s="1031"/>
      <c r="AL44" s="1022"/>
      <c r="AM44" s="1022"/>
      <c r="AN44" s="1022"/>
      <c r="AO44" s="1022"/>
      <c r="AP44" s="1022"/>
      <c r="AQ44" s="1022"/>
      <c r="AR44" s="1022"/>
      <c r="AS44" s="1022"/>
      <c r="AT44" s="1022"/>
      <c r="AU44" s="1022"/>
      <c r="AV44" s="1022"/>
      <c r="AW44" s="1022"/>
      <c r="AX44" s="1022"/>
      <c r="AY44" s="1022"/>
      <c r="AZ44" s="1093"/>
      <c r="BA44" s="1093"/>
      <c r="BB44" s="1093"/>
      <c r="BC44" s="1093"/>
      <c r="BD44" s="1093"/>
      <c r="BE44" s="1083"/>
      <c r="BF44" s="1083"/>
      <c r="BG44" s="1083"/>
      <c r="BH44" s="1083"/>
      <c r="BI44" s="1084"/>
      <c r="BJ44" s="252"/>
      <c r="BK44" s="252"/>
      <c r="BL44" s="252"/>
      <c r="BM44" s="252"/>
      <c r="BN44" s="252"/>
      <c r="BO44" s="265"/>
      <c r="BP44" s="265"/>
      <c r="BQ44" s="262">
        <v>38</v>
      </c>
      <c r="BR44" s="263"/>
      <c r="BS44" s="1065"/>
      <c r="BT44" s="1066"/>
      <c r="BU44" s="1066"/>
      <c r="BV44" s="1066"/>
      <c r="BW44" s="1066"/>
      <c r="BX44" s="1066"/>
      <c r="BY44" s="1066"/>
      <c r="BZ44" s="1066"/>
      <c r="CA44" s="1066"/>
      <c r="CB44" s="1066"/>
      <c r="CC44" s="1066"/>
      <c r="CD44" s="1066"/>
      <c r="CE44" s="1066"/>
      <c r="CF44" s="1066"/>
      <c r="CG44" s="1067"/>
      <c r="CH44" s="1040"/>
      <c r="CI44" s="1041"/>
      <c r="CJ44" s="1041"/>
      <c r="CK44" s="1041"/>
      <c r="CL44" s="1042"/>
      <c r="CM44" s="1040"/>
      <c r="CN44" s="1041"/>
      <c r="CO44" s="1041"/>
      <c r="CP44" s="1041"/>
      <c r="CQ44" s="1042"/>
      <c r="CR44" s="1040"/>
      <c r="CS44" s="1041"/>
      <c r="CT44" s="1041"/>
      <c r="CU44" s="1041"/>
      <c r="CV44" s="1042"/>
      <c r="CW44" s="1040"/>
      <c r="CX44" s="1041"/>
      <c r="CY44" s="1041"/>
      <c r="CZ44" s="1041"/>
      <c r="DA44" s="1042"/>
      <c r="DB44" s="1040"/>
      <c r="DC44" s="1041"/>
      <c r="DD44" s="1041"/>
      <c r="DE44" s="1041"/>
      <c r="DF44" s="1042"/>
      <c r="DG44" s="1040"/>
      <c r="DH44" s="1041"/>
      <c r="DI44" s="1041"/>
      <c r="DJ44" s="1041"/>
      <c r="DK44" s="1042"/>
      <c r="DL44" s="1040"/>
      <c r="DM44" s="1041"/>
      <c r="DN44" s="1041"/>
      <c r="DO44" s="1041"/>
      <c r="DP44" s="1042"/>
      <c r="DQ44" s="1040"/>
      <c r="DR44" s="1041"/>
      <c r="DS44" s="1041"/>
      <c r="DT44" s="1041"/>
      <c r="DU44" s="1042"/>
      <c r="DV44" s="1043"/>
      <c r="DW44" s="1044"/>
      <c r="DX44" s="1044"/>
      <c r="DY44" s="1044"/>
      <c r="DZ44" s="1045"/>
      <c r="EA44" s="246"/>
    </row>
    <row r="45" spans="1:131" s="247" customFormat="1" ht="26.25" customHeight="1" x14ac:dyDescent="0.15">
      <c r="A45" s="261">
        <v>18</v>
      </c>
      <c r="B45" s="1088"/>
      <c r="C45" s="1089"/>
      <c r="D45" s="1089"/>
      <c r="E45" s="1089"/>
      <c r="F45" s="1089"/>
      <c r="G45" s="1089"/>
      <c r="H45" s="1089"/>
      <c r="I45" s="1089"/>
      <c r="J45" s="1089"/>
      <c r="K45" s="1089"/>
      <c r="L45" s="1089"/>
      <c r="M45" s="1089"/>
      <c r="N45" s="1089"/>
      <c r="O45" s="1089"/>
      <c r="P45" s="1090"/>
      <c r="Q45" s="1094"/>
      <c r="R45" s="1095"/>
      <c r="S45" s="1095"/>
      <c r="T45" s="1095"/>
      <c r="U45" s="1095"/>
      <c r="V45" s="1095"/>
      <c r="W45" s="1095"/>
      <c r="X45" s="1095"/>
      <c r="Y45" s="1095"/>
      <c r="Z45" s="1095"/>
      <c r="AA45" s="1095"/>
      <c r="AB45" s="1095"/>
      <c r="AC45" s="1095"/>
      <c r="AD45" s="1095"/>
      <c r="AE45" s="1096"/>
      <c r="AF45" s="1070"/>
      <c r="AG45" s="1071"/>
      <c r="AH45" s="1071"/>
      <c r="AI45" s="1071"/>
      <c r="AJ45" s="1072"/>
      <c r="AK45" s="1031"/>
      <c r="AL45" s="1022"/>
      <c r="AM45" s="1022"/>
      <c r="AN45" s="1022"/>
      <c r="AO45" s="1022"/>
      <c r="AP45" s="1022"/>
      <c r="AQ45" s="1022"/>
      <c r="AR45" s="1022"/>
      <c r="AS45" s="1022"/>
      <c r="AT45" s="1022"/>
      <c r="AU45" s="1022"/>
      <c r="AV45" s="1022"/>
      <c r="AW45" s="1022"/>
      <c r="AX45" s="1022"/>
      <c r="AY45" s="1022"/>
      <c r="AZ45" s="1093"/>
      <c r="BA45" s="1093"/>
      <c r="BB45" s="1093"/>
      <c r="BC45" s="1093"/>
      <c r="BD45" s="1093"/>
      <c r="BE45" s="1083"/>
      <c r="BF45" s="1083"/>
      <c r="BG45" s="1083"/>
      <c r="BH45" s="1083"/>
      <c r="BI45" s="1084"/>
      <c r="BJ45" s="252"/>
      <c r="BK45" s="252"/>
      <c r="BL45" s="252"/>
      <c r="BM45" s="252"/>
      <c r="BN45" s="252"/>
      <c r="BO45" s="265"/>
      <c r="BP45" s="265"/>
      <c r="BQ45" s="262">
        <v>39</v>
      </c>
      <c r="BR45" s="263"/>
      <c r="BS45" s="1065"/>
      <c r="BT45" s="1066"/>
      <c r="BU45" s="1066"/>
      <c r="BV45" s="1066"/>
      <c r="BW45" s="1066"/>
      <c r="BX45" s="1066"/>
      <c r="BY45" s="1066"/>
      <c r="BZ45" s="1066"/>
      <c r="CA45" s="1066"/>
      <c r="CB45" s="1066"/>
      <c r="CC45" s="1066"/>
      <c r="CD45" s="1066"/>
      <c r="CE45" s="1066"/>
      <c r="CF45" s="1066"/>
      <c r="CG45" s="1067"/>
      <c r="CH45" s="1040"/>
      <c r="CI45" s="1041"/>
      <c r="CJ45" s="1041"/>
      <c r="CK45" s="1041"/>
      <c r="CL45" s="1042"/>
      <c r="CM45" s="1040"/>
      <c r="CN45" s="1041"/>
      <c r="CO45" s="1041"/>
      <c r="CP45" s="1041"/>
      <c r="CQ45" s="1042"/>
      <c r="CR45" s="1040"/>
      <c r="CS45" s="1041"/>
      <c r="CT45" s="1041"/>
      <c r="CU45" s="1041"/>
      <c r="CV45" s="1042"/>
      <c r="CW45" s="1040"/>
      <c r="CX45" s="1041"/>
      <c r="CY45" s="1041"/>
      <c r="CZ45" s="1041"/>
      <c r="DA45" s="1042"/>
      <c r="DB45" s="1040"/>
      <c r="DC45" s="1041"/>
      <c r="DD45" s="1041"/>
      <c r="DE45" s="1041"/>
      <c r="DF45" s="1042"/>
      <c r="DG45" s="1040"/>
      <c r="DH45" s="1041"/>
      <c r="DI45" s="1041"/>
      <c r="DJ45" s="1041"/>
      <c r="DK45" s="1042"/>
      <c r="DL45" s="1040"/>
      <c r="DM45" s="1041"/>
      <c r="DN45" s="1041"/>
      <c r="DO45" s="1041"/>
      <c r="DP45" s="1042"/>
      <c r="DQ45" s="1040"/>
      <c r="DR45" s="1041"/>
      <c r="DS45" s="1041"/>
      <c r="DT45" s="1041"/>
      <c r="DU45" s="1042"/>
      <c r="DV45" s="1043"/>
      <c r="DW45" s="1044"/>
      <c r="DX45" s="1044"/>
      <c r="DY45" s="1044"/>
      <c r="DZ45" s="1045"/>
      <c r="EA45" s="246"/>
    </row>
    <row r="46" spans="1:131" s="247" customFormat="1" ht="26.25" customHeight="1" x14ac:dyDescent="0.15">
      <c r="A46" s="261">
        <v>19</v>
      </c>
      <c r="B46" s="1088"/>
      <c r="C46" s="1089"/>
      <c r="D46" s="1089"/>
      <c r="E46" s="1089"/>
      <c r="F46" s="1089"/>
      <c r="G46" s="1089"/>
      <c r="H46" s="1089"/>
      <c r="I46" s="1089"/>
      <c r="J46" s="1089"/>
      <c r="K46" s="1089"/>
      <c r="L46" s="1089"/>
      <c r="M46" s="1089"/>
      <c r="N46" s="1089"/>
      <c r="O46" s="1089"/>
      <c r="P46" s="1090"/>
      <c r="Q46" s="1094"/>
      <c r="R46" s="1095"/>
      <c r="S46" s="1095"/>
      <c r="T46" s="1095"/>
      <c r="U46" s="1095"/>
      <c r="V46" s="1095"/>
      <c r="W46" s="1095"/>
      <c r="X46" s="1095"/>
      <c r="Y46" s="1095"/>
      <c r="Z46" s="1095"/>
      <c r="AA46" s="1095"/>
      <c r="AB46" s="1095"/>
      <c r="AC46" s="1095"/>
      <c r="AD46" s="1095"/>
      <c r="AE46" s="1096"/>
      <c r="AF46" s="1070"/>
      <c r="AG46" s="1071"/>
      <c r="AH46" s="1071"/>
      <c r="AI46" s="1071"/>
      <c r="AJ46" s="1072"/>
      <c r="AK46" s="1031"/>
      <c r="AL46" s="1022"/>
      <c r="AM46" s="1022"/>
      <c r="AN46" s="1022"/>
      <c r="AO46" s="1022"/>
      <c r="AP46" s="1022"/>
      <c r="AQ46" s="1022"/>
      <c r="AR46" s="1022"/>
      <c r="AS46" s="1022"/>
      <c r="AT46" s="1022"/>
      <c r="AU46" s="1022"/>
      <c r="AV46" s="1022"/>
      <c r="AW46" s="1022"/>
      <c r="AX46" s="1022"/>
      <c r="AY46" s="1022"/>
      <c r="AZ46" s="1093"/>
      <c r="BA46" s="1093"/>
      <c r="BB46" s="1093"/>
      <c r="BC46" s="1093"/>
      <c r="BD46" s="1093"/>
      <c r="BE46" s="1083"/>
      <c r="BF46" s="1083"/>
      <c r="BG46" s="1083"/>
      <c r="BH46" s="1083"/>
      <c r="BI46" s="1084"/>
      <c r="BJ46" s="252"/>
      <c r="BK46" s="252"/>
      <c r="BL46" s="252"/>
      <c r="BM46" s="252"/>
      <c r="BN46" s="252"/>
      <c r="BO46" s="265"/>
      <c r="BP46" s="265"/>
      <c r="BQ46" s="262">
        <v>40</v>
      </c>
      <c r="BR46" s="263"/>
      <c r="BS46" s="1065"/>
      <c r="BT46" s="1066"/>
      <c r="BU46" s="1066"/>
      <c r="BV46" s="1066"/>
      <c r="BW46" s="1066"/>
      <c r="BX46" s="1066"/>
      <c r="BY46" s="1066"/>
      <c r="BZ46" s="1066"/>
      <c r="CA46" s="1066"/>
      <c r="CB46" s="1066"/>
      <c r="CC46" s="1066"/>
      <c r="CD46" s="1066"/>
      <c r="CE46" s="1066"/>
      <c r="CF46" s="1066"/>
      <c r="CG46" s="1067"/>
      <c r="CH46" s="1040"/>
      <c r="CI46" s="1041"/>
      <c r="CJ46" s="1041"/>
      <c r="CK46" s="1041"/>
      <c r="CL46" s="1042"/>
      <c r="CM46" s="1040"/>
      <c r="CN46" s="1041"/>
      <c r="CO46" s="1041"/>
      <c r="CP46" s="1041"/>
      <c r="CQ46" s="1042"/>
      <c r="CR46" s="1040"/>
      <c r="CS46" s="1041"/>
      <c r="CT46" s="1041"/>
      <c r="CU46" s="1041"/>
      <c r="CV46" s="1042"/>
      <c r="CW46" s="1040"/>
      <c r="CX46" s="1041"/>
      <c r="CY46" s="1041"/>
      <c r="CZ46" s="1041"/>
      <c r="DA46" s="1042"/>
      <c r="DB46" s="1040"/>
      <c r="DC46" s="1041"/>
      <c r="DD46" s="1041"/>
      <c r="DE46" s="1041"/>
      <c r="DF46" s="1042"/>
      <c r="DG46" s="1040"/>
      <c r="DH46" s="1041"/>
      <c r="DI46" s="1041"/>
      <c r="DJ46" s="1041"/>
      <c r="DK46" s="1042"/>
      <c r="DL46" s="1040"/>
      <c r="DM46" s="1041"/>
      <c r="DN46" s="1041"/>
      <c r="DO46" s="1041"/>
      <c r="DP46" s="1042"/>
      <c r="DQ46" s="1040"/>
      <c r="DR46" s="1041"/>
      <c r="DS46" s="1041"/>
      <c r="DT46" s="1041"/>
      <c r="DU46" s="1042"/>
      <c r="DV46" s="1043"/>
      <c r="DW46" s="1044"/>
      <c r="DX46" s="1044"/>
      <c r="DY46" s="1044"/>
      <c r="DZ46" s="1045"/>
      <c r="EA46" s="246"/>
    </row>
    <row r="47" spans="1:131" s="247" customFormat="1" ht="26.25" customHeight="1" x14ac:dyDescent="0.15">
      <c r="A47" s="261">
        <v>20</v>
      </c>
      <c r="B47" s="1088"/>
      <c r="C47" s="1089"/>
      <c r="D47" s="1089"/>
      <c r="E47" s="1089"/>
      <c r="F47" s="1089"/>
      <c r="G47" s="1089"/>
      <c r="H47" s="1089"/>
      <c r="I47" s="1089"/>
      <c r="J47" s="1089"/>
      <c r="K47" s="1089"/>
      <c r="L47" s="1089"/>
      <c r="M47" s="1089"/>
      <c r="N47" s="1089"/>
      <c r="O47" s="1089"/>
      <c r="P47" s="1090"/>
      <c r="Q47" s="1094"/>
      <c r="R47" s="1095"/>
      <c r="S47" s="1095"/>
      <c r="T47" s="1095"/>
      <c r="U47" s="1095"/>
      <c r="V47" s="1095"/>
      <c r="W47" s="1095"/>
      <c r="X47" s="1095"/>
      <c r="Y47" s="1095"/>
      <c r="Z47" s="1095"/>
      <c r="AA47" s="1095"/>
      <c r="AB47" s="1095"/>
      <c r="AC47" s="1095"/>
      <c r="AD47" s="1095"/>
      <c r="AE47" s="1096"/>
      <c r="AF47" s="1070"/>
      <c r="AG47" s="1071"/>
      <c r="AH47" s="1071"/>
      <c r="AI47" s="1071"/>
      <c r="AJ47" s="1072"/>
      <c r="AK47" s="1031"/>
      <c r="AL47" s="1022"/>
      <c r="AM47" s="1022"/>
      <c r="AN47" s="1022"/>
      <c r="AO47" s="1022"/>
      <c r="AP47" s="1022"/>
      <c r="AQ47" s="1022"/>
      <c r="AR47" s="1022"/>
      <c r="AS47" s="1022"/>
      <c r="AT47" s="1022"/>
      <c r="AU47" s="1022"/>
      <c r="AV47" s="1022"/>
      <c r="AW47" s="1022"/>
      <c r="AX47" s="1022"/>
      <c r="AY47" s="1022"/>
      <c r="AZ47" s="1093"/>
      <c r="BA47" s="1093"/>
      <c r="BB47" s="1093"/>
      <c r="BC47" s="1093"/>
      <c r="BD47" s="1093"/>
      <c r="BE47" s="1083"/>
      <c r="BF47" s="1083"/>
      <c r="BG47" s="1083"/>
      <c r="BH47" s="1083"/>
      <c r="BI47" s="1084"/>
      <c r="BJ47" s="252"/>
      <c r="BK47" s="252"/>
      <c r="BL47" s="252"/>
      <c r="BM47" s="252"/>
      <c r="BN47" s="252"/>
      <c r="BO47" s="265"/>
      <c r="BP47" s="265"/>
      <c r="BQ47" s="262">
        <v>41</v>
      </c>
      <c r="BR47" s="263"/>
      <c r="BS47" s="1065"/>
      <c r="BT47" s="1066"/>
      <c r="BU47" s="1066"/>
      <c r="BV47" s="1066"/>
      <c r="BW47" s="1066"/>
      <c r="BX47" s="1066"/>
      <c r="BY47" s="1066"/>
      <c r="BZ47" s="1066"/>
      <c r="CA47" s="1066"/>
      <c r="CB47" s="1066"/>
      <c r="CC47" s="1066"/>
      <c r="CD47" s="1066"/>
      <c r="CE47" s="1066"/>
      <c r="CF47" s="1066"/>
      <c r="CG47" s="1067"/>
      <c r="CH47" s="1040"/>
      <c r="CI47" s="1041"/>
      <c r="CJ47" s="1041"/>
      <c r="CK47" s="1041"/>
      <c r="CL47" s="1042"/>
      <c r="CM47" s="1040"/>
      <c r="CN47" s="1041"/>
      <c r="CO47" s="1041"/>
      <c r="CP47" s="1041"/>
      <c r="CQ47" s="1042"/>
      <c r="CR47" s="1040"/>
      <c r="CS47" s="1041"/>
      <c r="CT47" s="1041"/>
      <c r="CU47" s="1041"/>
      <c r="CV47" s="1042"/>
      <c r="CW47" s="1040"/>
      <c r="CX47" s="1041"/>
      <c r="CY47" s="1041"/>
      <c r="CZ47" s="1041"/>
      <c r="DA47" s="1042"/>
      <c r="DB47" s="1040"/>
      <c r="DC47" s="1041"/>
      <c r="DD47" s="1041"/>
      <c r="DE47" s="1041"/>
      <c r="DF47" s="1042"/>
      <c r="DG47" s="1040"/>
      <c r="DH47" s="1041"/>
      <c r="DI47" s="1041"/>
      <c r="DJ47" s="1041"/>
      <c r="DK47" s="1042"/>
      <c r="DL47" s="1040"/>
      <c r="DM47" s="1041"/>
      <c r="DN47" s="1041"/>
      <c r="DO47" s="1041"/>
      <c r="DP47" s="1042"/>
      <c r="DQ47" s="1040"/>
      <c r="DR47" s="1041"/>
      <c r="DS47" s="1041"/>
      <c r="DT47" s="1041"/>
      <c r="DU47" s="1042"/>
      <c r="DV47" s="1043"/>
      <c r="DW47" s="1044"/>
      <c r="DX47" s="1044"/>
      <c r="DY47" s="1044"/>
      <c r="DZ47" s="1045"/>
      <c r="EA47" s="246"/>
    </row>
    <row r="48" spans="1:131" s="247" customFormat="1" ht="26.25" customHeight="1" x14ac:dyDescent="0.15">
      <c r="A48" s="261">
        <v>21</v>
      </c>
      <c r="B48" s="1088"/>
      <c r="C48" s="1089"/>
      <c r="D48" s="1089"/>
      <c r="E48" s="1089"/>
      <c r="F48" s="1089"/>
      <c r="G48" s="1089"/>
      <c r="H48" s="1089"/>
      <c r="I48" s="1089"/>
      <c r="J48" s="1089"/>
      <c r="K48" s="1089"/>
      <c r="L48" s="1089"/>
      <c r="M48" s="1089"/>
      <c r="N48" s="1089"/>
      <c r="O48" s="1089"/>
      <c r="P48" s="1090"/>
      <c r="Q48" s="1094"/>
      <c r="R48" s="1095"/>
      <c r="S48" s="1095"/>
      <c r="T48" s="1095"/>
      <c r="U48" s="1095"/>
      <c r="V48" s="1095"/>
      <c r="W48" s="1095"/>
      <c r="X48" s="1095"/>
      <c r="Y48" s="1095"/>
      <c r="Z48" s="1095"/>
      <c r="AA48" s="1095"/>
      <c r="AB48" s="1095"/>
      <c r="AC48" s="1095"/>
      <c r="AD48" s="1095"/>
      <c r="AE48" s="1096"/>
      <c r="AF48" s="1070"/>
      <c r="AG48" s="1071"/>
      <c r="AH48" s="1071"/>
      <c r="AI48" s="1071"/>
      <c r="AJ48" s="1072"/>
      <c r="AK48" s="1031"/>
      <c r="AL48" s="1022"/>
      <c r="AM48" s="1022"/>
      <c r="AN48" s="1022"/>
      <c r="AO48" s="1022"/>
      <c r="AP48" s="1022"/>
      <c r="AQ48" s="1022"/>
      <c r="AR48" s="1022"/>
      <c r="AS48" s="1022"/>
      <c r="AT48" s="1022"/>
      <c r="AU48" s="1022"/>
      <c r="AV48" s="1022"/>
      <c r="AW48" s="1022"/>
      <c r="AX48" s="1022"/>
      <c r="AY48" s="1022"/>
      <c r="AZ48" s="1093"/>
      <c r="BA48" s="1093"/>
      <c r="BB48" s="1093"/>
      <c r="BC48" s="1093"/>
      <c r="BD48" s="1093"/>
      <c r="BE48" s="1083"/>
      <c r="BF48" s="1083"/>
      <c r="BG48" s="1083"/>
      <c r="BH48" s="1083"/>
      <c r="BI48" s="1084"/>
      <c r="BJ48" s="252"/>
      <c r="BK48" s="252"/>
      <c r="BL48" s="252"/>
      <c r="BM48" s="252"/>
      <c r="BN48" s="252"/>
      <c r="BO48" s="265"/>
      <c r="BP48" s="265"/>
      <c r="BQ48" s="262">
        <v>42</v>
      </c>
      <c r="BR48" s="263"/>
      <c r="BS48" s="1065"/>
      <c r="BT48" s="1066"/>
      <c r="BU48" s="1066"/>
      <c r="BV48" s="1066"/>
      <c r="BW48" s="1066"/>
      <c r="BX48" s="1066"/>
      <c r="BY48" s="1066"/>
      <c r="BZ48" s="1066"/>
      <c r="CA48" s="1066"/>
      <c r="CB48" s="1066"/>
      <c r="CC48" s="1066"/>
      <c r="CD48" s="1066"/>
      <c r="CE48" s="1066"/>
      <c r="CF48" s="1066"/>
      <c r="CG48" s="1067"/>
      <c r="CH48" s="1040"/>
      <c r="CI48" s="1041"/>
      <c r="CJ48" s="1041"/>
      <c r="CK48" s="1041"/>
      <c r="CL48" s="1042"/>
      <c r="CM48" s="1040"/>
      <c r="CN48" s="1041"/>
      <c r="CO48" s="1041"/>
      <c r="CP48" s="1041"/>
      <c r="CQ48" s="1042"/>
      <c r="CR48" s="1040"/>
      <c r="CS48" s="1041"/>
      <c r="CT48" s="1041"/>
      <c r="CU48" s="1041"/>
      <c r="CV48" s="1042"/>
      <c r="CW48" s="1040"/>
      <c r="CX48" s="1041"/>
      <c r="CY48" s="1041"/>
      <c r="CZ48" s="1041"/>
      <c r="DA48" s="1042"/>
      <c r="DB48" s="1040"/>
      <c r="DC48" s="1041"/>
      <c r="DD48" s="1041"/>
      <c r="DE48" s="1041"/>
      <c r="DF48" s="1042"/>
      <c r="DG48" s="1040"/>
      <c r="DH48" s="1041"/>
      <c r="DI48" s="1041"/>
      <c r="DJ48" s="1041"/>
      <c r="DK48" s="1042"/>
      <c r="DL48" s="1040"/>
      <c r="DM48" s="1041"/>
      <c r="DN48" s="1041"/>
      <c r="DO48" s="1041"/>
      <c r="DP48" s="1042"/>
      <c r="DQ48" s="1040"/>
      <c r="DR48" s="1041"/>
      <c r="DS48" s="1041"/>
      <c r="DT48" s="1041"/>
      <c r="DU48" s="1042"/>
      <c r="DV48" s="1043"/>
      <c r="DW48" s="1044"/>
      <c r="DX48" s="1044"/>
      <c r="DY48" s="1044"/>
      <c r="DZ48" s="1045"/>
      <c r="EA48" s="246"/>
    </row>
    <row r="49" spans="1:131" s="247" customFormat="1" ht="26.25" customHeight="1" x14ac:dyDescent="0.15">
      <c r="A49" s="261">
        <v>22</v>
      </c>
      <c r="B49" s="1088"/>
      <c r="C49" s="1089"/>
      <c r="D49" s="1089"/>
      <c r="E49" s="1089"/>
      <c r="F49" s="1089"/>
      <c r="G49" s="1089"/>
      <c r="H49" s="1089"/>
      <c r="I49" s="1089"/>
      <c r="J49" s="1089"/>
      <c r="K49" s="1089"/>
      <c r="L49" s="1089"/>
      <c r="M49" s="1089"/>
      <c r="N49" s="1089"/>
      <c r="O49" s="1089"/>
      <c r="P49" s="1090"/>
      <c r="Q49" s="1094"/>
      <c r="R49" s="1095"/>
      <c r="S49" s="1095"/>
      <c r="T49" s="1095"/>
      <c r="U49" s="1095"/>
      <c r="V49" s="1095"/>
      <c r="W49" s="1095"/>
      <c r="X49" s="1095"/>
      <c r="Y49" s="1095"/>
      <c r="Z49" s="1095"/>
      <c r="AA49" s="1095"/>
      <c r="AB49" s="1095"/>
      <c r="AC49" s="1095"/>
      <c r="AD49" s="1095"/>
      <c r="AE49" s="1096"/>
      <c r="AF49" s="1070"/>
      <c r="AG49" s="1071"/>
      <c r="AH49" s="1071"/>
      <c r="AI49" s="1071"/>
      <c r="AJ49" s="1072"/>
      <c r="AK49" s="1031"/>
      <c r="AL49" s="1022"/>
      <c r="AM49" s="1022"/>
      <c r="AN49" s="1022"/>
      <c r="AO49" s="1022"/>
      <c r="AP49" s="1022"/>
      <c r="AQ49" s="1022"/>
      <c r="AR49" s="1022"/>
      <c r="AS49" s="1022"/>
      <c r="AT49" s="1022"/>
      <c r="AU49" s="1022"/>
      <c r="AV49" s="1022"/>
      <c r="AW49" s="1022"/>
      <c r="AX49" s="1022"/>
      <c r="AY49" s="1022"/>
      <c r="AZ49" s="1093"/>
      <c r="BA49" s="1093"/>
      <c r="BB49" s="1093"/>
      <c r="BC49" s="1093"/>
      <c r="BD49" s="1093"/>
      <c r="BE49" s="1083"/>
      <c r="BF49" s="1083"/>
      <c r="BG49" s="1083"/>
      <c r="BH49" s="1083"/>
      <c r="BI49" s="1084"/>
      <c r="BJ49" s="252"/>
      <c r="BK49" s="252"/>
      <c r="BL49" s="252"/>
      <c r="BM49" s="252"/>
      <c r="BN49" s="252"/>
      <c r="BO49" s="265"/>
      <c r="BP49" s="265"/>
      <c r="BQ49" s="262">
        <v>43</v>
      </c>
      <c r="BR49" s="263"/>
      <c r="BS49" s="1065"/>
      <c r="BT49" s="1066"/>
      <c r="BU49" s="1066"/>
      <c r="BV49" s="1066"/>
      <c r="BW49" s="1066"/>
      <c r="BX49" s="1066"/>
      <c r="BY49" s="1066"/>
      <c r="BZ49" s="1066"/>
      <c r="CA49" s="1066"/>
      <c r="CB49" s="1066"/>
      <c r="CC49" s="1066"/>
      <c r="CD49" s="1066"/>
      <c r="CE49" s="1066"/>
      <c r="CF49" s="1066"/>
      <c r="CG49" s="1067"/>
      <c r="CH49" s="1040"/>
      <c r="CI49" s="1041"/>
      <c r="CJ49" s="1041"/>
      <c r="CK49" s="1041"/>
      <c r="CL49" s="1042"/>
      <c r="CM49" s="1040"/>
      <c r="CN49" s="1041"/>
      <c r="CO49" s="1041"/>
      <c r="CP49" s="1041"/>
      <c r="CQ49" s="1042"/>
      <c r="CR49" s="1040"/>
      <c r="CS49" s="1041"/>
      <c r="CT49" s="1041"/>
      <c r="CU49" s="1041"/>
      <c r="CV49" s="1042"/>
      <c r="CW49" s="1040"/>
      <c r="CX49" s="1041"/>
      <c r="CY49" s="1041"/>
      <c r="CZ49" s="1041"/>
      <c r="DA49" s="1042"/>
      <c r="DB49" s="1040"/>
      <c r="DC49" s="1041"/>
      <c r="DD49" s="1041"/>
      <c r="DE49" s="1041"/>
      <c r="DF49" s="1042"/>
      <c r="DG49" s="1040"/>
      <c r="DH49" s="1041"/>
      <c r="DI49" s="1041"/>
      <c r="DJ49" s="1041"/>
      <c r="DK49" s="1042"/>
      <c r="DL49" s="1040"/>
      <c r="DM49" s="1041"/>
      <c r="DN49" s="1041"/>
      <c r="DO49" s="1041"/>
      <c r="DP49" s="1042"/>
      <c r="DQ49" s="1040"/>
      <c r="DR49" s="1041"/>
      <c r="DS49" s="1041"/>
      <c r="DT49" s="1041"/>
      <c r="DU49" s="1042"/>
      <c r="DV49" s="1043"/>
      <c r="DW49" s="1044"/>
      <c r="DX49" s="1044"/>
      <c r="DY49" s="1044"/>
      <c r="DZ49" s="1045"/>
      <c r="EA49" s="246"/>
    </row>
    <row r="50" spans="1:131" s="247" customFormat="1" ht="26.25" customHeight="1" x14ac:dyDescent="0.15">
      <c r="A50" s="261">
        <v>23</v>
      </c>
      <c r="B50" s="1088"/>
      <c r="C50" s="1089"/>
      <c r="D50" s="1089"/>
      <c r="E50" s="1089"/>
      <c r="F50" s="1089"/>
      <c r="G50" s="1089"/>
      <c r="H50" s="1089"/>
      <c r="I50" s="1089"/>
      <c r="J50" s="1089"/>
      <c r="K50" s="1089"/>
      <c r="L50" s="1089"/>
      <c r="M50" s="1089"/>
      <c r="N50" s="1089"/>
      <c r="O50" s="1089"/>
      <c r="P50" s="1090"/>
      <c r="Q50" s="1091"/>
      <c r="R50" s="1074"/>
      <c r="S50" s="1074"/>
      <c r="T50" s="1074"/>
      <c r="U50" s="1074"/>
      <c r="V50" s="1074"/>
      <c r="W50" s="1074"/>
      <c r="X50" s="1074"/>
      <c r="Y50" s="1074"/>
      <c r="Z50" s="1074"/>
      <c r="AA50" s="1074"/>
      <c r="AB50" s="1074"/>
      <c r="AC50" s="1074"/>
      <c r="AD50" s="1074"/>
      <c r="AE50" s="1092"/>
      <c r="AF50" s="1070"/>
      <c r="AG50" s="1071"/>
      <c r="AH50" s="1071"/>
      <c r="AI50" s="1071"/>
      <c r="AJ50" s="1072"/>
      <c r="AK50" s="1073"/>
      <c r="AL50" s="1074"/>
      <c r="AM50" s="1074"/>
      <c r="AN50" s="1074"/>
      <c r="AO50" s="1074"/>
      <c r="AP50" s="1074"/>
      <c r="AQ50" s="1074"/>
      <c r="AR50" s="1074"/>
      <c r="AS50" s="1074"/>
      <c r="AT50" s="1074"/>
      <c r="AU50" s="1074"/>
      <c r="AV50" s="1074"/>
      <c r="AW50" s="1074"/>
      <c r="AX50" s="1074"/>
      <c r="AY50" s="1074"/>
      <c r="AZ50" s="1075"/>
      <c r="BA50" s="1075"/>
      <c r="BB50" s="1075"/>
      <c r="BC50" s="1075"/>
      <c r="BD50" s="1075"/>
      <c r="BE50" s="1083"/>
      <c r="BF50" s="1083"/>
      <c r="BG50" s="1083"/>
      <c r="BH50" s="1083"/>
      <c r="BI50" s="1084"/>
      <c r="BJ50" s="252"/>
      <c r="BK50" s="252"/>
      <c r="BL50" s="252"/>
      <c r="BM50" s="252"/>
      <c r="BN50" s="252"/>
      <c r="BO50" s="265"/>
      <c r="BP50" s="265"/>
      <c r="BQ50" s="262">
        <v>44</v>
      </c>
      <c r="BR50" s="263"/>
      <c r="BS50" s="1065"/>
      <c r="BT50" s="1066"/>
      <c r="BU50" s="1066"/>
      <c r="BV50" s="1066"/>
      <c r="BW50" s="1066"/>
      <c r="BX50" s="1066"/>
      <c r="BY50" s="1066"/>
      <c r="BZ50" s="1066"/>
      <c r="CA50" s="1066"/>
      <c r="CB50" s="1066"/>
      <c r="CC50" s="1066"/>
      <c r="CD50" s="1066"/>
      <c r="CE50" s="1066"/>
      <c r="CF50" s="1066"/>
      <c r="CG50" s="1067"/>
      <c r="CH50" s="1040"/>
      <c r="CI50" s="1041"/>
      <c r="CJ50" s="1041"/>
      <c r="CK50" s="1041"/>
      <c r="CL50" s="1042"/>
      <c r="CM50" s="1040"/>
      <c r="CN50" s="1041"/>
      <c r="CO50" s="1041"/>
      <c r="CP50" s="1041"/>
      <c r="CQ50" s="1042"/>
      <c r="CR50" s="1040"/>
      <c r="CS50" s="1041"/>
      <c r="CT50" s="1041"/>
      <c r="CU50" s="1041"/>
      <c r="CV50" s="1042"/>
      <c r="CW50" s="1040"/>
      <c r="CX50" s="1041"/>
      <c r="CY50" s="1041"/>
      <c r="CZ50" s="1041"/>
      <c r="DA50" s="1042"/>
      <c r="DB50" s="1040"/>
      <c r="DC50" s="1041"/>
      <c r="DD50" s="1041"/>
      <c r="DE50" s="1041"/>
      <c r="DF50" s="1042"/>
      <c r="DG50" s="1040"/>
      <c r="DH50" s="1041"/>
      <c r="DI50" s="1041"/>
      <c r="DJ50" s="1041"/>
      <c r="DK50" s="1042"/>
      <c r="DL50" s="1040"/>
      <c r="DM50" s="1041"/>
      <c r="DN50" s="1041"/>
      <c r="DO50" s="1041"/>
      <c r="DP50" s="1042"/>
      <c r="DQ50" s="1040"/>
      <c r="DR50" s="1041"/>
      <c r="DS50" s="1041"/>
      <c r="DT50" s="1041"/>
      <c r="DU50" s="1042"/>
      <c r="DV50" s="1043"/>
      <c r="DW50" s="1044"/>
      <c r="DX50" s="1044"/>
      <c r="DY50" s="1044"/>
      <c r="DZ50" s="1045"/>
      <c r="EA50" s="246"/>
    </row>
    <row r="51" spans="1:131" s="247" customFormat="1" ht="26.25" customHeight="1" x14ac:dyDescent="0.15">
      <c r="A51" s="261">
        <v>24</v>
      </c>
      <c r="B51" s="1088"/>
      <c r="C51" s="1089"/>
      <c r="D51" s="1089"/>
      <c r="E51" s="1089"/>
      <c r="F51" s="1089"/>
      <c r="G51" s="1089"/>
      <c r="H51" s="1089"/>
      <c r="I51" s="1089"/>
      <c r="J51" s="1089"/>
      <c r="K51" s="1089"/>
      <c r="L51" s="1089"/>
      <c r="M51" s="1089"/>
      <c r="N51" s="1089"/>
      <c r="O51" s="1089"/>
      <c r="P51" s="1090"/>
      <c r="Q51" s="1091"/>
      <c r="R51" s="1074"/>
      <c r="S51" s="1074"/>
      <c r="T51" s="1074"/>
      <c r="U51" s="1074"/>
      <c r="V51" s="1074"/>
      <c r="W51" s="1074"/>
      <c r="X51" s="1074"/>
      <c r="Y51" s="1074"/>
      <c r="Z51" s="1074"/>
      <c r="AA51" s="1074"/>
      <c r="AB51" s="1074"/>
      <c r="AC51" s="1074"/>
      <c r="AD51" s="1074"/>
      <c r="AE51" s="1092"/>
      <c r="AF51" s="1070"/>
      <c r="AG51" s="1071"/>
      <c r="AH51" s="1071"/>
      <c r="AI51" s="1071"/>
      <c r="AJ51" s="1072"/>
      <c r="AK51" s="1073"/>
      <c r="AL51" s="1074"/>
      <c r="AM51" s="1074"/>
      <c r="AN51" s="1074"/>
      <c r="AO51" s="1074"/>
      <c r="AP51" s="1074"/>
      <c r="AQ51" s="1074"/>
      <c r="AR51" s="1074"/>
      <c r="AS51" s="1074"/>
      <c r="AT51" s="1074"/>
      <c r="AU51" s="1074"/>
      <c r="AV51" s="1074"/>
      <c r="AW51" s="1074"/>
      <c r="AX51" s="1074"/>
      <c r="AY51" s="1074"/>
      <c r="AZ51" s="1075"/>
      <c r="BA51" s="1075"/>
      <c r="BB51" s="1075"/>
      <c r="BC51" s="1075"/>
      <c r="BD51" s="1075"/>
      <c r="BE51" s="1083"/>
      <c r="BF51" s="1083"/>
      <c r="BG51" s="1083"/>
      <c r="BH51" s="1083"/>
      <c r="BI51" s="1084"/>
      <c r="BJ51" s="252"/>
      <c r="BK51" s="252"/>
      <c r="BL51" s="252"/>
      <c r="BM51" s="252"/>
      <c r="BN51" s="252"/>
      <c r="BO51" s="265"/>
      <c r="BP51" s="265"/>
      <c r="BQ51" s="262">
        <v>45</v>
      </c>
      <c r="BR51" s="263"/>
      <c r="BS51" s="1065"/>
      <c r="BT51" s="1066"/>
      <c r="BU51" s="1066"/>
      <c r="BV51" s="1066"/>
      <c r="BW51" s="1066"/>
      <c r="BX51" s="1066"/>
      <c r="BY51" s="1066"/>
      <c r="BZ51" s="1066"/>
      <c r="CA51" s="1066"/>
      <c r="CB51" s="1066"/>
      <c r="CC51" s="1066"/>
      <c r="CD51" s="1066"/>
      <c r="CE51" s="1066"/>
      <c r="CF51" s="1066"/>
      <c r="CG51" s="1067"/>
      <c r="CH51" s="1040"/>
      <c r="CI51" s="1041"/>
      <c r="CJ51" s="1041"/>
      <c r="CK51" s="1041"/>
      <c r="CL51" s="1042"/>
      <c r="CM51" s="1040"/>
      <c r="CN51" s="1041"/>
      <c r="CO51" s="1041"/>
      <c r="CP51" s="1041"/>
      <c r="CQ51" s="1042"/>
      <c r="CR51" s="1040"/>
      <c r="CS51" s="1041"/>
      <c r="CT51" s="1041"/>
      <c r="CU51" s="1041"/>
      <c r="CV51" s="1042"/>
      <c r="CW51" s="1040"/>
      <c r="CX51" s="1041"/>
      <c r="CY51" s="1041"/>
      <c r="CZ51" s="1041"/>
      <c r="DA51" s="1042"/>
      <c r="DB51" s="1040"/>
      <c r="DC51" s="1041"/>
      <c r="DD51" s="1041"/>
      <c r="DE51" s="1041"/>
      <c r="DF51" s="1042"/>
      <c r="DG51" s="1040"/>
      <c r="DH51" s="1041"/>
      <c r="DI51" s="1041"/>
      <c r="DJ51" s="1041"/>
      <c r="DK51" s="1042"/>
      <c r="DL51" s="1040"/>
      <c r="DM51" s="1041"/>
      <c r="DN51" s="1041"/>
      <c r="DO51" s="1041"/>
      <c r="DP51" s="1042"/>
      <c r="DQ51" s="1040"/>
      <c r="DR51" s="1041"/>
      <c r="DS51" s="1041"/>
      <c r="DT51" s="1041"/>
      <c r="DU51" s="1042"/>
      <c r="DV51" s="1043"/>
      <c r="DW51" s="1044"/>
      <c r="DX51" s="1044"/>
      <c r="DY51" s="1044"/>
      <c r="DZ51" s="1045"/>
      <c r="EA51" s="246"/>
    </row>
    <row r="52" spans="1:131" s="247" customFormat="1" ht="26.25" customHeight="1" x14ac:dyDescent="0.15">
      <c r="A52" s="261">
        <v>25</v>
      </c>
      <c r="B52" s="1088"/>
      <c r="C52" s="1089"/>
      <c r="D52" s="1089"/>
      <c r="E52" s="1089"/>
      <c r="F52" s="1089"/>
      <c r="G52" s="1089"/>
      <c r="H52" s="1089"/>
      <c r="I52" s="1089"/>
      <c r="J52" s="1089"/>
      <c r="K52" s="1089"/>
      <c r="L52" s="1089"/>
      <c r="M52" s="1089"/>
      <c r="N52" s="1089"/>
      <c r="O52" s="1089"/>
      <c r="P52" s="1090"/>
      <c r="Q52" s="1091"/>
      <c r="R52" s="1074"/>
      <c r="S52" s="1074"/>
      <c r="T52" s="1074"/>
      <c r="U52" s="1074"/>
      <c r="V52" s="1074"/>
      <c r="W52" s="1074"/>
      <c r="X52" s="1074"/>
      <c r="Y52" s="1074"/>
      <c r="Z52" s="1074"/>
      <c r="AA52" s="1074"/>
      <c r="AB52" s="1074"/>
      <c r="AC52" s="1074"/>
      <c r="AD52" s="1074"/>
      <c r="AE52" s="1092"/>
      <c r="AF52" s="1070"/>
      <c r="AG52" s="1071"/>
      <c r="AH52" s="1071"/>
      <c r="AI52" s="1071"/>
      <c r="AJ52" s="1072"/>
      <c r="AK52" s="1073"/>
      <c r="AL52" s="1074"/>
      <c r="AM52" s="1074"/>
      <c r="AN52" s="1074"/>
      <c r="AO52" s="1074"/>
      <c r="AP52" s="1074"/>
      <c r="AQ52" s="1074"/>
      <c r="AR52" s="1074"/>
      <c r="AS52" s="1074"/>
      <c r="AT52" s="1074"/>
      <c r="AU52" s="1074"/>
      <c r="AV52" s="1074"/>
      <c r="AW52" s="1074"/>
      <c r="AX52" s="1074"/>
      <c r="AY52" s="1074"/>
      <c r="AZ52" s="1075"/>
      <c r="BA52" s="1075"/>
      <c r="BB52" s="1075"/>
      <c r="BC52" s="1075"/>
      <c r="BD52" s="1075"/>
      <c r="BE52" s="1083"/>
      <c r="BF52" s="1083"/>
      <c r="BG52" s="1083"/>
      <c r="BH52" s="1083"/>
      <c r="BI52" s="1084"/>
      <c r="BJ52" s="252"/>
      <c r="BK52" s="252"/>
      <c r="BL52" s="252"/>
      <c r="BM52" s="252"/>
      <c r="BN52" s="252"/>
      <c r="BO52" s="265"/>
      <c r="BP52" s="265"/>
      <c r="BQ52" s="262">
        <v>46</v>
      </c>
      <c r="BR52" s="263"/>
      <c r="BS52" s="1065"/>
      <c r="BT52" s="1066"/>
      <c r="BU52" s="1066"/>
      <c r="BV52" s="1066"/>
      <c r="BW52" s="1066"/>
      <c r="BX52" s="1066"/>
      <c r="BY52" s="1066"/>
      <c r="BZ52" s="1066"/>
      <c r="CA52" s="1066"/>
      <c r="CB52" s="1066"/>
      <c r="CC52" s="1066"/>
      <c r="CD52" s="1066"/>
      <c r="CE52" s="1066"/>
      <c r="CF52" s="1066"/>
      <c r="CG52" s="1067"/>
      <c r="CH52" s="1040"/>
      <c r="CI52" s="1041"/>
      <c r="CJ52" s="1041"/>
      <c r="CK52" s="1041"/>
      <c r="CL52" s="1042"/>
      <c r="CM52" s="1040"/>
      <c r="CN52" s="1041"/>
      <c r="CO52" s="1041"/>
      <c r="CP52" s="1041"/>
      <c r="CQ52" s="1042"/>
      <c r="CR52" s="1040"/>
      <c r="CS52" s="1041"/>
      <c r="CT52" s="1041"/>
      <c r="CU52" s="1041"/>
      <c r="CV52" s="1042"/>
      <c r="CW52" s="1040"/>
      <c r="CX52" s="1041"/>
      <c r="CY52" s="1041"/>
      <c r="CZ52" s="1041"/>
      <c r="DA52" s="1042"/>
      <c r="DB52" s="1040"/>
      <c r="DC52" s="1041"/>
      <c r="DD52" s="1041"/>
      <c r="DE52" s="1041"/>
      <c r="DF52" s="1042"/>
      <c r="DG52" s="1040"/>
      <c r="DH52" s="1041"/>
      <c r="DI52" s="1041"/>
      <c r="DJ52" s="1041"/>
      <c r="DK52" s="1042"/>
      <c r="DL52" s="1040"/>
      <c r="DM52" s="1041"/>
      <c r="DN52" s="1041"/>
      <c r="DO52" s="1041"/>
      <c r="DP52" s="1042"/>
      <c r="DQ52" s="1040"/>
      <c r="DR52" s="1041"/>
      <c r="DS52" s="1041"/>
      <c r="DT52" s="1041"/>
      <c r="DU52" s="1042"/>
      <c r="DV52" s="1043"/>
      <c r="DW52" s="1044"/>
      <c r="DX52" s="1044"/>
      <c r="DY52" s="1044"/>
      <c r="DZ52" s="1045"/>
      <c r="EA52" s="246"/>
    </row>
    <row r="53" spans="1:131" s="247" customFormat="1" ht="26.25" customHeight="1" x14ac:dyDescent="0.15">
      <c r="A53" s="261">
        <v>26</v>
      </c>
      <c r="B53" s="1088"/>
      <c r="C53" s="1089"/>
      <c r="D53" s="1089"/>
      <c r="E53" s="1089"/>
      <c r="F53" s="1089"/>
      <c r="G53" s="1089"/>
      <c r="H53" s="1089"/>
      <c r="I53" s="1089"/>
      <c r="J53" s="1089"/>
      <c r="K53" s="1089"/>
      <c r="L53" s="1089"/>
      <c r="M53" s="1089"/>
      <c r="N53" s="1089"/>
      <c r="O53" s="1089"/>
      <c r="P53" s="1090"/>
      <c r="Q53" s="1091"/>
      <c r="R53" s="1074"/>
      <c r="S53" s="1074"/>
      <c r="T53" s="1074"/>
      <c r="U53" s="1074"/>
      <c r="V53" s="1074"/>
      <c r="W53" s="1074"/>
      <c r="X53" s="1074"/>
      <c r="Y53" s="1074"/>
      <c r="Z53" s="1074"/>
      <c r="AA53" s="1074"/>
      <c r="AB53" s="1074"/>
      <c r="AC53" s="1074"/>
      <c r="AD53" s="1074"/>
      <c r="AE53" s="1092"/>
      <c r="AF53" s="1070"/>
      <c r="AG53" s="1071"/>
      <c r="AH53" s="1071"/>
      <c r="AI53" s="1071"/>
      <c r="AJ53" s="1072"/>
      <c r="AK53" s="1073"/>
      <c r="AL53" s="1074"/>
      <c r="AM53" s="1074"/>
      <c r="AN53" s="1074"/>
      <c r="AO53" s="1074"/>
      <c r="AP53" s="1074"/>
      <c r="AQ53" s="1074"/>
      <c r="AR53" s="1074"/>
      <c r="AS53" s="1074"/>
      <c r="AT53" s="1074"/>
      <c r="AU53" s="1074"/>
      <c r="AV53" s="1074"/>
      <c r="AW53" s="1074"/>
      <c r="AX53" s="1074"/>
      <c r="AY53" s="1074"/>
      <c r="AZ53" s="1075"/>
      <c r="BA53" s="1075"/>
      <c r="BB53" s="1075"/>
      <c r="BC53" s="1075"/>
      <c r="BD53" s="1075"/>
      <c r="BE53" s="1083"/>
      <c r="BF53" s="1083"/>
      <c r="BG53" s="1083"/>
      <c r="BH53" s="1083"/>
      <c r="BI53" s="1084"/>
      <c r="BJ53" s="252"/>
      <c r="BK53" s="252"/>
      <c r="BL53" s="252"/>
      <c r="BM53" s="252"/>
      <c r="BN53" s="252"/>
      <c r="BO53" s="265"/>
      <c r="BP53" s="265"/>
      <c r="BQ53" s="262">
        <v>47</v>
      </c>
      <c r="BR53" s="263"/>
      <c r="BS53" s="1065"/>
      <c r="BT53" s="1066"/>
      <c r="BU53" s="1066"/>
      <c r="BV53" s="1066"/>
      <c r="BW53" s="1066"/>
      <c r="BX53" s="1066"/>
      <c r="BY53" s="1066"/>
      <c r="BZ53" s="1066"/>
      <c r="CA53" s="1066"/>
      <c r="CB53" s="1066"/>
      <c r="CC53" s="1066"/>
      <c r="CD53" s="1066"/>
      <c r="CE53" s="1066"/>
      <c r="CF53" s="1066"/>
      <c r="CG53" s="1067"/>
      <c r="CH53" s="1040"/>
      <c r="CI53" s="1041"/>
      <c r="CJ53" s="1041"/>
      <c r="CK53" s="1041"/>
      <c r="CL53" s="1042"/>
      <c r="CM53" s="1040"/>
      <c r="CN53" s="1041"/>
      <c r="CO53" s="1041"/>
      <c r="CP53" s="1041"/>
      <c r="CQ53" s="1042"/>
      <c r="CR53" s="1040"/>
      <c r="CS53" s="1041"/>
      <c r="CT53" s="1041"/>
      <c r="CU53" s="1041"/>
      <c r="CV53" s="1042"/>
      <c r="CW53" s="1040"/>
      <c r="CX53" s="1041"/>
      <c r="CY53" s="1041"/>
      <c r="CZ53" s="1041"/>
      <c r="DA53" s="1042"/>
      <c r="DB53" s="1040"/>
      <c r="DC53" s="1041"/>
      <c r="DD53" s="1041"/>
      <c r="DE53" s="1041"/>
      <c r="DF53" s="1042"/>
      <c r="DG53" s="1040"/>
      <c r="DH53" s="1041"/>
      <c r="DI53" s="1041"/>
      <c r="DJ53" s="1041"/>
      <c r="DK53" s="1042"/>
      <c r="DL53" s="1040"/>
      <c r="DM53" s="1041"/>
      <c r="DN53" s="1041"/>
      <c r="DO53" s="1041"/>
      <c r="DP53" s="1042"/>
      <c r="DQ53" s="1040"/>
      <c r="DR53" s="1041"/>
      <c r="DS53" s="1041"/>
      <c r="DT53" s="1041"/>
      <c r="DU53" s="1042"/>
      <c r="DV53" s="1043"/>
      <c r="DW53" s="1044"/>
      <c r="DX53" s="1044"/>
      <c r="DY53" s="1044"/>
      <c r="DZ53" s="1045"/>
      <c r="EA53" s="246"/>
    </row>
    <row r="54" spans="1:131" s="247" customFormat="1" ht="26.25" customHeight="1" x14ac:dyDescent="0.15">
      <c r="A54" s="261">
        <v>27</v>
      </c>
      <c r="B54" s="1088"/>
      <c r="C54" s="1089"/>
      <c r="D54" s="1089"/>
      <c r="E54" s="1089"/>
      <c r="F54" s="1089"/>
      <c r="G54" s="1089"/>
      <c r="H54" s="1089"/>
      <c r="I54" s="1089"/>
      <c r="J54" s="1089"/>
      <c r="K54" s="1089"/>
      <c r="L54" s="1089"/>
      <c r="M54" s="1089"/>
      <c r="N54" s="1089"/>
      <c r="O54" s="1089"/>
      <c r="P54" s="1090"/>
      <c r="Q54" s="1091"/>
      <c r="R54" s="1074"/>
      <c r="S54" s="1074"/>
      <c r="T54" s="1074"/>
      <c r="U54" s="1074"/>
      <c r="V54" s="1074"/>
      <c r="W54" s="1074"/>
      <c r="X54" s="1074"/>
      <c r="Y54" s="1074"/>
      <c r="Z54" s="1074"/>
      <c r="AA54" s="1074"/>
      <c r="AB54" s="1074"/>
      <c r="AC54" s="1074"/>
      <c r="AD54" s="1074"/>
      <c r="AE54" s="1092"/>
      <c r="AF54" s="1070"/>
      <c r="AG54" s="1071"/>
      <c r="AH54" s="1071"/>
      <c r="AI54" s="1071"/>
      <c r="AJ54" s="1072"/>
      <c r="AK54" s="1073"/>
      <c r="AL54" s="1074"/>
      <c r="AM54" s="1074"/>
      <c r="AN54" s="1074"/>
      <c r="AO54" s="1074"/>
      <c r="AP54" s="1074"/>
      <c r="AQ54" s="1074"/>
      <c r="AR54" s="1074"/>
      <c r="AS54" s="1074"/>
      <c r="AT54" s="1074"/>
      <c r="AU54" s="1074"/>
      <c r="AV54" s="1074"/>
      <c r="AW54" s="1074"/>
      <c r="AX54" s="1074"/>
      <c r="AY54" s="1074"/>
      <c r="AZ54" s="1075"/>
      <c r="BA54" s="1075"/>
      <c r="BB54" s="1075"/>
      <c r="BC54" s="1075"/>
      <c r="BD54" s="1075"/>
      <c r="BE54" s="1083"/>
      <c r="BF54" s="1083"/>
      <c r="BG54" s="1083"/>
      <c r="BH54" s="1083"/>
      <c r="BI54" s="1084"/>
      <c r="BJ54" s="252"/>
      <c r="BK54" s="252"/>
      <c r="BL54" s="252"/>
      <c r="BM54" s="252"/>
      <c r="BN54" s="252"/>
      <c r="BO54" s="265"/>
      <c r="BP54" s="265"/>
      <c r="BQ54" s="262">
        <v>48</v>
      </c>
      <c r="BR54" s="263"/>
      <c r="BS54" s="1065"/>
      <c r="BT54" s="1066"/>
      <c r="BU54" s="1066"/>
      <c r="BV54" s="1066"/>
      <c r="BW54" s="1066"/>
      <c r="BX54" s="1066"/>
      <c r="BY54" s="1066"/>
      <c r="BZ54" s="1066"/>
      <c r="CA54" s="1066"/>
      <c r="CB54" s="1066"/>
      <c r="CC54" s="1066"/>
      <c r="CD54" s="1066"/>
      <c r="CE54" s="1066"/>
      <c r="CF54" s="1066"/>
      <c r="CG54" s="1067"/>
      <c r="CH54" s="1040"/>
      <c r="CI54" s="1041"/>
      <c r="CJ54" s="1041"/>
      <c r="CK54" s="1041"/>
      <c r="CL54" s="1042"/>
      <c r="CM54" s="1040"/>
      <c r="CN54" s="1041"/>
      <c r="CO54" s="1041"/>
      <c r="CP54" s="1041"/>
      <c r="CQ54" s="1042"/>
      <c r="CR54" s="1040"/>
      <c r="CS54" s="1041"/>
      <c r="CT54" s="1041"/>
      <c r="CU54" s="1041"/>
      <c r="CV54" s="1042"/>
      <c r="CW54" s="1040"/>
      <c r="CX54" s="1041"/>
      <c r="CY54" s="1041"/>
      <c r="CZ54" s="1041"/>
      <c r="DA54" s="1042"/>
      <c r="DB54" s="1040"/>
      <c r="DC54" s="1041"/>
      <c r="DD54" s="1041"/>
      <c r="DE54" s="1041"/>
      <c r="DF54" s="1042"/>
      <c r="DG54" s="1040"/>
      <c r="DH54" s="1041"/>
      <c r="DI54" s="1041"/>
      <c r="DJ54" s="1041"/>
      <c r="DK54" s="1042"/>
      <c r="DL54" s="1040"/>
      <c r="DM54" s="1041"/>
      <c r="DN54" s="1041"/>
      <c r="DO54" s="1041"/>
      <c r="DP54" s="1042"/>
      <c r="DQ54" s="1040"/>
      <c r="DR54" s="1041"/>
      <c r="DS54" s="1041"/>
      <c r="DT54" s="1041"/>
      <c r="DU54" s="1042"/>
      <c r="DV54" s="1043"/>
      <c r="DW54" s="1044"/>
      <c r="DX54" s="1044"/>
      <c r="DY54" s="1044"/>
      <c r="DZ54" s="1045"/>
      <c r="EA54" s="246"/>
    </row>
    <row r="55" spans="1:131" s="247" customFormat="1" ht="26.25" customHeight="1" x14ac:dyDescent="0.15">
      <c r="A55" s="261">
        <v>28</v>
      </c>
      <c r="B55" s="1088"/>
      <c r="C55" s="1089"/>
      <c r="D55" s="1089"/>
      <c r="E55" s="1089"/>
      <c r="F55" s="1089"/>
      <c r="G55" s="1089"/>
      <c r="H55" s="1089"/>
      <c r="I55" s="1089"/>
      <c r="J55" s="1089"/>
      <c r="K55" s="1089"/>
      <c r="L55" s="1089"/>
      <c r="M55" s="1089"/>
      <c r="N55" s="1089"/>
      <c r="O55" s="1089"/>
      <c r="P55" s="1090"/>
      <c r="Q55" s="1091"/>
      <c r="R55" s="1074"/>
      <c r="S55" s="1074"/>
      <c r="T55" s="1074"/>
      <c r="U55" s="1074"/>
      <c r="V55" s="1074"/>
      <c r="W55" s="1074"/>
      <c r="X55" s="1074"/>
      <c r="Y55" s="1074"/>
      <c r="Z55" s="1074"/>
      <c r="AA55" s="1074"/>
      <c r="AB55" s="1074"/>
      <c r="AC55" s="1074"/>
      <c r="AD55" s="1074"/>
      <c r="AE55" s="1092"/>
      <c r="AF55" s="1070"/>
      <c r="AG55" s="1071"/>
      <c r="AH55" s="1071"/>
      <c r="AI55" s="1071"/>
      <c r="AJ55" s="1072"/>
      <c r="AK55" s="1073"/>
      <c r="AL55" s="1074"/>
      <c r="AM55" s="1074"/>
      <c r="AN55" s="1074"/>
      <c r="AO55" s="1074"/>
      <c r="AP55" s="1074"/>
      <c r="AQ55" s="1074"/>
      <c r="AR55" s="1074"/>
      <c r="AS55" s="1074"/>
      <c r="AT55" s="1074"/>
      <c r="AU55" s="1074"/>
      <c r="AV55" s="1074"/>
      <c r="AW55" s="1074"/>
      <c r="AX55" s="1074"/>
      <c r="AY55" s="1074"/>
      <c r="AZ55" s="1075"/>
      <c r="BA55" s="1075"/>
      <c r="BB55" s="1075"/>
      <c r="BC55" s="1075"/>
      <c r="BD55" s="1075"/>
      <c r="BE55" s="1083"/>
      <c r="BF55" s="1083"/>
      <c r="BG55" s="1083"/>
      <c r="BH55" s="1083"/>
      <c r="BI55" s="1084"/>
      <c r="BJ55" s="252"/>
      <c r="BK55" s="252"/>
      <c r="BL55" s="252"/>
      <c r="BM55" s="252"/>
      <c r="BN55" s="252"/>
      <c r="BO55" s="265"/>
      <c r="BP55" s="265"/>
      <c r="BQ55" s="262">
        <v>49</v>
      </c>
      <c r="BR55" s="263"/>
      <c r="BS55" s="1065"/>
      <c r="BT55" s="1066"/>
      <c r="BU55" s="1066"/>
      <c r="BV55" s="1066"/>
      <c r="BW55" s="1066"/>
      <c r="BX55" s="1066"/>
      <c r="BY55" s="1066"/>
      <c r="BZ55" s="1066"/>
      <c r="CA55" s="1066"/>
      <c r="CB55" s="1066"/>
      <c r="CC55" s="1066"/>
      <c r="CD55" s="1066"/>
      <c r="CE55" s="1066"/>
      <c r="CF55" s="1066"/>
      <c r="CG55" s="1067"/>
      <c r="CH55" s="1040"/>
      <c r="CI55" s="1041"/>
      <c r="CJ55" s="1041"/>
      <c r="CK55" s="1041"/>
      <c r="CL55" s="1042"/>
      <c r="CM55" s="1040"/>
      <c r="CN55" s="1041"/>
      <c r="CO55" s="1041"/>
      <c r="CP55" s="1041"/>
      <c r="CQ55" s="1042"/>
      <c r="CR55" s="1040"/>
      <c r="CS55" s="1041"/>
      <c r="CT55" s="1041"/>
      <c r="CU55" s="1041"/>
      <c r="CV55" s="1042"/>
      <c r="CW55" s="1040"/>
      <c r="CX55" s="1041"/>
      <c r="CY55" s="1041"/>
      <c r="CZ55" s="1041"/>
      <c r="DA55" s="1042"/>
      <c r="DB55" s="1040"/>
      <c r="DC55" s="1041"/>
      <c r="DD55" s="1041"/>
      <c r="DE55" s="1041"/>
      <c r="DF55" s="1042"/>
      <c r="DG55" s="1040"/>
      <c r="DH55" s="1041"/>
      <c r="DI55" s="1041"/>
      <c r="DJ55" s="1041"/>
      <c r="DK55" s="1042"/>
      <c r="DL55" s="1040"/>
      <c r="DM55" s="1041"/>
      <c r="DN55" s="1041"/>
      <c r="DO55" s="1041"/>
      <c r="DP55" s="1042"/>
      <c r="DQ55" s="1040"/>
      <c r="DR55" s="1041"/>
      <c r="DS55" s="1041"/>
      <c r="DT55" s="1041"/>
      <c r="DU55" s="1042"/>
      <c r="DV55" s="1043"/>
      <c r="DW55" s="1044"/>
      <c r="DX55" s="1044"/>
      <c r="DY55" s="1044"/>
      <c r="DZ55" s="1045"/>
      <c r="EA55" s="246"/>
    </row>
    <row r="56" spans="1:131" s="247" customFormat="1" ht="26.25" customHeight="1" x14ac:dyDescent="0.15">
      <c r="A56" s="261">
        <v>29</v>
      </c>
      <c r="B56" s="1088"/>
      <c r="C56" s="1089"/>
      <c r="D56" s="1089"/>
      <c r="E56" s="1089"/>
      <c r="F56" s="1089"/>
      <c r="G56" s="1089"/>
      <c r="H56" s="1089"/>
      <c r="I56" s="1089"/>
      <c r="J56" s="1089"/>
      <c r="K56" s="1089"/>
      <c r="L56" s="1089"/>
      <c r="M56" s="1089"/>
      <c r="N56" s="1089"/>
      <c r="O56" s="1089"/>
      <c r="P56" s="1090"/>
      <c r="Q56" s="1091"/>
      <c r="R56" s="1074"/>
      <c r="S56" s="1074"/>
      <c r="T56" s="1074"/>
      <c r="U56" s="1074"/>
      <c r="V56" s="1074"/>
      <c r="W56" s="1074"/>
      <c r="X56" s="1074"/>
      <c r="Y56" s="1074"/>
      <c r="Z56" s="1074"/>
      <c r="AA56" s="1074"/>
      <c r="AB56" s="1074"/>
      <c r="AC56" s="1074"/>
      <c r="AD56" s="1074"/>
      <c r="AE56" s="1092"/>
      <c r="AF56" s="1070"/>
      <c r="AG56" s="1071"/>
      <c r="AH56" s="1071"/>
      <c r="AI56" s="1071"/>
      <c r="AJ56" s="1072"/>
      <c r="AK56" s="1073"/>
      <c r="AL56" s="1074"/>
      <c r="AM56" s="1074"/>
      <c r="AN56" s="1074"/>
      <c r="AO56" s="1074"/>
      <c r="AP56" s="1074"/>
      <c r="AQ56" s="1074"/>
      <c r="AR56" s="1074"/>
      <c r="AS56" s="1074"/>
      <c r="AT56" s="1074"/>
      <c r="AU56" s="1074"/>
      <c r="AV56" s="1074"/>
      <c r="AW56" s="1074"/>
      <c r="AX56" s="1074"/>
      <c r="AY56" s="1074"/>
      <c r="AZ56" s="1075"/>
      <c r="BA56" s="1075"/>
      <c r="BB56" s="1075"/>
      <c r="BC56" s="1075"/>
      <c r="BD56" s="1075"/>
      <c r="BE56" s="1083"/>
      <c r="BF56" s="1083"/>
      <c r="BG56" s="1083"/>
      <c r="BH56" s="1083"/>
      <c r="BI56" s="1084"/>
      <c r="BJ56" s="252"/>
      <c r="BK56" s="252"/>
      <c r="BL56" s="252"/>
      <c r="BM56" s="252"/>
      <c r="BN56" s="252"/>
      <c r="BO56" s="265"/>
      <c r="BP56" s="265"/>
      <c r="BQ56" s="262">
        <v>50</v>
      </c>
      <c r="BR56" s="263"/>
      <c r="BS56" s="1065"/>
      <c r="BT56" s="1066"/>
      <c r="BU56" s="1066"/>
      <c r="BV56" s="1066"/>
      <c r="BW56" s="1066"/>
      <c r="BX56" s="1066"/>
      <c r="BY56" s="1066"/>
      <c r="BZ56" s="1066"/>
      <c r="CA56" s="1066"/>
      <c r="CB56" s="1066"/>
      <c r="CC56" s="1066"/>
      <c r="CD56" s="1066"/>
      <c r="CE56" s="1066"/>
      <c r="CF56" s="1066"/>
      <c r="CG56" s="1067"/>
      <c r="CH56" s="1040"/>
      <c r="CI56" s="1041"/>
      <c r="CJ56" s="1041"/>
      <c r="CK56" s="1041"/>
      <c r="CL56" s="1042"/>
      <c r="CM56" s="1040"/>
      <c r="CN56" s="1041"/>
      <c r="CO56" s="1041"/>
      <c r="CP56" s="1041"/>
      <c r="CQ56" s="1042"/>
      <c r="CR56" s="1040"/>
      <c r="CS56" s="1041"/>
      <c r="CT56" s="1041"/>
      <c r="CU56" s="1041"/>
      <c r="CV56" s="1042"/>
      <c r="CW56" s="1040"/>
      <c r="CX56" s="1041"/>
      <c r="CY56" s="1041"/>
      <c r="CZ56" s="1041"/>
      <c r="DA56" s="1042"/>
      <c r="DB56" s="1040"/>
      <c r="DC56" s="1041"/>
      <c r="DD56" s="1041"/>
      <c r="DE56" s="1041"/>
      <c r="DF56" s="1042"/>
      <c r="DG56" s="1040"/>
      <c r="DH56" s="1041"/>
      <c r="DI56" s="1041"/>
      <c r="DJ56" s="1041"/>
      <c r="DK56" s="1042"/>
      <c r="DL56" s="1040"/>
      <c r="DM56" s="1041"/>
      <c r="DN56" s="1041"/>
      <c r="DO56" s="1041"/>
      <c r="DP56" s="1042"/>
      <c r="DQ56" s="1040"/>
      <c r="DR56" s="1041"/>
      <c r="DS56" s="1041"/>
      <c r="DT56" s="1041"/>
      <c r="DU56" s="1042"/>
      <c r="DV56" s="1043"/>
      <c r="DW56" s="1044"/>
      <c r="DX56" s="1044"/>
      <c r="DY56" s="1044"/>
      <c r="DZ56" s="1045"/>
      <c r="EA56" s="246"/>
    </row>
    <row r="57" spans="1:131" s="247" customFormat="1" ht="26.25" customHeight="1" x14ac:dyDescent="0.15">
      <c r="A57" s="261">
        <v>30</v>
      </c>
      <c r="B57" s="1088"/>
      <c r="C57" s="1089"/>
      <c r="D57" s="1089"/>
      <c r="E57" s="1089"/>
      <c r="F57" s="1089"/>
      <c r="G57" s="1089"/>
      <c r="H57" s="1089"/>
      <c r="I57" s="1089"/>
      <c r="J57" s="1089"/>
      <c r="K57" s="1089"/>
      <c r="L57" s="1089"/>
      <c r="M57" s="1089"/>
      <c r="N57" s="1089"/>
      <c r="O57" s="1089"/>
      <c r="P57" s="1090"/>
      <c r="Q57" s="1091"/>
      <c r="R57" s="1074"/>
      <c r="S57" s="1074"/>
      <c r="T57" s="1074"/>
      <c r="U57" s="1074"/>
      <c r="V57" s="1074"/>
      <c r="W57" s="1074"/>
      <c r="X57" s="1074"/>
      <c r="Y57" s="1074"/>
      <c r="Z57" s="1074"/>
      <c r="AA57" s="1074"/>
      <c r="AB57" s="1074"/>
      <c r="AC57" s="1074"/>
      <c r="AD57" s="1074"/>
      <c r="AE57" s="1092"/>
      <c r="AF57" s="1070"/>
      <c r="AG57" s="1071"/>
      <c r="AH57" s="1071"/>
      <c r="AI57" s="1071"/>
      <c r="AJ57" s="1072"/>
      <c r="AK57" s="1073"/>
      <c r="AL57" s="1074"/>
      <c r="AM57" s="1074"/>
      <c r="AN57" s="1074"/>
      <c r="AO57" s="1074"/>
      <c r="AP57" s="1074"/>
      <c r="AQ57" s="1074"/>
      <c r="AR57" s="1074"/>
      <c r="AS57" s="1074"/>
      <c r="AT57" s="1074"/>
      <c r="AU57" s="1074"/>
      <c r="AV57" s="1074"/>
      <c r="AW57" s="1074"/>
      <c r="AX57" s="1074"/>
      <c r="AY57" s="1074"/>
      <c r="AZ57" s="1075"/>
      <c r="BA57" s="1075"/>
      <c r="BB57" s="1075"/>
      <c r="BC57" s="1075"/>
      <c r="BD57" s="1075"/>
      <c r="BE57" s="1083"/>
      <c r="BF57" s="1083"/>
      <c r="BG57" s="1083"/>
      <c r="BH57" s="1083"/>
      <c r="BI57" s="1084"/>
      <c r="BJ57" s="252"/>
      <c r="BK57" s="252"/>
      <c r="BL57" s="252"/>
      <c r="BM57" s="252"/>
      <c r="BN57" s="252"/>
      <c r="BO57" s="265"/>
      <c r="BP57" s="265"/>
      <c r="BQ57" s="262">
        <v>51</v>
      </c>
      <c r="BR57" s="263"/>
      <c r="BS57" s="1065"/>
      <c r="BT57" s="1066"/>
      <c r="BU57" s="1066"/>
      <c r="BV57" s="1066"/>
      <c r="BW57" s="1066"/>
      <c r="BX57" s="1066"/>
      <c r="BY57" s="1066"/>
      <c r="BZ57" s="1066"/>
      <c r="CA57" s="1066"/>
      <c r="CB57" s="1066"/>
      <c r="CC57" s="1066"/>
      <c r="CD57" s="1066"/>
      <c r="CE57" s="1066"/>
      <c r="CF57" s="1066"/>
      <c r="CG57" s="1067"/>
      <c r="CH57" s="1040"/>
      <c r="CI57" s="1041"/>
      <c r="CJ57" s="1041"/>
      <c r="CK57" s="1041"/>
      <c r="CL57" s="1042"/>
      <c r="CM57" s="1040"/>
      <c r="CN57" s="1041"/>
      <c r="CO57" s="1041"/>
      <c r="CP57" s="1041"/>
      <c r="CQ57" s="1042"/>
      <c r="CR57" s="1040"/>
      <c r="CS57" s="1041"/>
      <c r="CT57" s="1041"/>
      <c r="CU57" s="1041"/>
      <c r="CV57" s="1042"/>
      <c r="CW57" s="1040"/>
      <c r="CX57" s="1041"/>
      <c r="CY57" s="1041"/>
      <c r="CZ57" s="1041"/>
      <c r="DA57" s="1042"/>
      <c r="DB57" s="1040"/>
      <c r="DC57" s="1041"/>
      <c r="DD57" s="1041"/>
      <c r="DE57" s="1041"/>
      <c r="DF57" s="1042"/>
      <c r="DG57" s="1040"/>
      <c r="DH57" s="1041"/>
      <c r="DI57" s="1041"/>
      <c r="DJ57" s="1041"/>
      <c r="DK57" s="1042"/>
      <c r="DL57" s="1040"/>
      <c r="DM57" s="1041"/>
      <c r="DN57" s="1041"/>
      <c r="DO57" s="1041"/>
      <c r="DP57" s="1042"/>
      <c r="DQ57" s="1040"/>
      <c r="DR57" s="1041"/>
      <c r="DS57" s="1041"/>
      <c r="DT57" s="1041"/>
      <c r="DU57" s="1042"/>
      <c r="DV57" s="1043"/>
      <c r="DW57" s="1044"/>
      <c r="DX57" s="1044"/>
      <c r="DY57" s="1044"/>
      <c r="DZ57" s="1045"/>
      <c r="EA57" s="246"/>
    </row>
    <row r="58" spans="1:131" s="247" customFormat="1" ht="26.25" customHeight="1" x14ac:dyDescent="0.15">
      <c r="A58" s="261">
        <v>31</v>
      </c>
      <c r="B58" s="1088"/>
      <c r="C58" s="1089"/>
      <c r="D58" s="1089"/>
      <c r="E58" s="1089"/>
      <c r="F58" s="1089"/>
      <c r="G58" s="1089"/>
      <c r="H58" s="1089"/>
      <c r="I58" s="1089"/>
      <c r="J58" s="1089"/>
      <c r="K58" s="1089"/>
      <c r="L58" s="1089"/>
      <c r="M58" s="1089"/>
      <c r="N58" s="1089"/>
      <c r="O58" s="1089"/>
      <c r="P58" s="1090"/>
      <c r="Q58" s="1091"/>
      <c r="R58" s="1074"/>
      <c r="S58" s="1074"/>
      <c r="T58" s="1074"/>
      <c r="U58" s="1074"/>
      <c r="V58" s="1074"/>
      <c r="W58" s="1074"/>
      <c r="X58" s="1074"/>
      <c r="Y58" s="1074"/>
      <c r="Z58" s="1074"/>
      <c r="AA58" s="1074"/>
      <c r="AB58" s="1074"/>
      <c r="AC58" s="1074"/>
      <c r="AD58" s="1074"/>
      <c r="AE58" s="1092"/>
      <c r="AF58" s="1070"/>
      <c r="AG58" s="1071"/>
      <c r="AH58" s="1071"/>
      <c r="AI58" s="1071"/>
      <c r="AJ58" s="1072"/>
      <c r="AK58" s="1073"/>
      <c r="AL58" s="1074"/>
      <c r="AM58" s="1074"/>
      <c r="AN58" s="1074"/>
      <c r="AO58" s="1074"/>
      <c r="AP58" s="1074"/>
      <c r="AQ58" s="1074"/>
      <c r="AR58" s="1074"/>
      <c r="AS58" s="1074"/>
      <c r="AT58" s="1074"/>
      <c r="AU58" s="1074"/>
      <c r="AV58" s="1074"/>
      <c r="AW58" s="1074"/>
      <c r="AX58" s="1074"/>
      <c r="AY58" s="1074"/>
      <c r="AZ58" s="1075"/>
      <c r="BA58" s="1075"/>
      <c r="BB58" s="1075"/>
      <c r="BC58" s="1075"/>
      <c r="BD58" s="1075"/>
      <c r="BE58" s="1083"/>
      <c r="BF58" s="1083"/>
      <c r="BG58" s="1083"/>
      <c r="BH58" s="1083"/>
      <c r="BI58" s="1084"/>
      <c r="BJ58" s="252"/>
      <c r="BK58" s="252"/>
      <c r="BL58" s="252"/>
      <c r="BM58" s="252"/>
      <c r="BN58" s="252"/>
      <c r="BO58" s="265"/>
      <c r="BP58" s="265"/>
      <c r="BQ58" s="262">
        <v>52</v>
      </c>
      <c r="BR58" s="263"/>
      <c r="BS58" s="1065"/>
      <c r="BT58" s="1066"/>
      <c r="BU58" s="1066"/>
      <c r="BV58" s="1066"/>
      <c r="BW58" s="1066"/>
      <c r="BX58" s="1066"/>
      <c r="BY58" s="1066"/>
      <c r="BZ58" s="1066"/>
      <c r="CA58" s="1066"/>
      <c r="CB58" s="1066"/>
      <c r="CC58" s="1066"/>
      <c r="CD58" s="1066"/>
      <c r="CE58" s="1066"/>
      <c r="CF58" s="1066"/>
      <c r="CG58" s="1067"/>
      <c r="CH58" s="1040"/>
      <c r="CI58" s="1041"/>
      <c r="CJ58" s="1041"/>
      <c r="CK58" s="1041"/>
      <c r="CL58" s="1042"/>
      <c r="CM58" s="1040"/>
      <c r="CN58" s="1041"/>
      <c r="CO58" s="1041"/>
      <c r="CP58" s="1041"/>
      <c r="CQ58" s="1042"/>
      <c r="CR58" s="1040"/>
      <c r="CS58" s="1041"/>
      <c r="CT58" s="1041"/>
      <c r="CU58" s="1041"/>
      <c r="CV58" s="1042"/>
      <c r="CW58" s="1040"/>
      <c r="CX58" s="1041"/>
      <c r="CY58" s="1041"/>
      <c r="CZ58" s="1041"/>
      <c r="DA58" s="1042"/>
      <c r="DB58" s="1040"/>
      <c r="DC58" s="1041"/>
      <c r="DD58" s="1041"/>
      <c r="DE58" s="1041"/>
      <c r="DF58" s="1042"/>
      <c r="DG58" s="1040"/>
      <c r="DH58" s="1041"/>
      <c r="DI58" s="1041"/>
      <c r="DJ58" s="1041"/>
      <c r="DK58" s="1042"/>
      <c r="DL58" s="1040"/>
      <c r="DM58" s="1041"/>
      <c r="DN58" s="1041"/>
      <c r="DO58" s="1041"/>
      <c r="DP58" s="1042"/>
      <c r="DQ58" s="1040"/>
      <c r="DR58" s="1041"/>
      <c r="DS58" s="1041"/>
      <c r="DT58" s="1041"/>
      <c r="DU58" s="1042"/>
      <c r="DV58" s="1043"/>
      <c r="DW58" s="1044"/>
      <c r="DX58" s="1044"/>
      <c r="DY58" s="1044"/>
      <c r="DZ58" s="1045"/>
      <c r="EA58" s="246"/>
    </row>
    <row r="59" spans="1:131" s="247" customFormat="1" ht="26.25" customHeight="1" x14ac:dyDescent="0.15">
      <c r="A59" s="261">
        <v>32</v>
      </c>
      <c r="B59" s="1088"/>
      <c r="C59" s="1089"/>
      <c r="D59" s="1089"/>
      <c r="E59" s="1089"/>
      <c r="F59" s="1089"/>
      <c r="G59" s="1089"/>
      <c r="H59" s="1089"/>
      <c r="I59" s="1089"/>
      <c r="J59" s="1089"/>
      <c r="K59" s="1089"/>
      <c r="L59" s="1089"/>
      <c r="M59" s="1089"/>
      <c r="N59" s="1089"/>
      <c r="O59" s="1089"/>
      <c r="P59" s="1090"/>
      <c r="Q59" s="1091"/>
      <c r="R59" s="1074"/>
      <c r="S59" s="1074"/>
      <c r="T59" s="1074"/>
      <c r="U59" s="1074"/>
      <c r="V59" s="1074"/>
      <c r="W59" s="1074"/>
      <c r="X59" s="1074"/>
      <c r="Y59" s="1074"/>
      <c r="Z59" s="1074"/>
      <c r="AA59" s="1074"/>
      <c r="AB59" s="1074"/>
      <c r="AC59" s="1074"/>
      <c r="AD59" s="1074"/>
      <c r="AE59" s="1092"/>
      <c r="AF59" s="1070"/>
      <c r="AG59" s="1071"/>
      <c r="AH59" s="1071"/>
      <c r="AI59" s="1071"/>
      <c r="AJ59" s="1072"/>
      <c r="AK59" s="1073"/>
      <c r="AL59" s="1074"/>
      <c r="AM59" s="1074"/>
      <c r="AN59" s="1074"/>
      <c r="AO59" s="1074"/>
      <c r="AP59" s="1074"/>
      <c r="AQ59" s="1074"/>
      <c r="AR59" s="1074"/>
      <c r="AS59" s="1074"/>
      <c r="AT59" s="1074"/>
      <c r="AU59" s="1074"/>
      <c r="AV59" s="1074"/>
      <c r="AW59" s="1074"/>
      <c r="AX59" s="1074"/>
      <c r="AY59" s="1074"/>
      <c r="AZ59" s="1075"/>
      <c r="BA59" s="1075"/>
      <c r="BB59" s="1075"/>
      <c r="BC59" s="1075"/>
      <c r="BD59" s="1075"/>
      <c r="BE59" s="1083"/>
      <c r="BF59" s="1083"/>
      <c r="BG59" s="1083"/>
      <c r="BH59" s="1083"/>
      <c r="BI59" s="1084"/>
      <c r="BJ59" s="252"/>
      <c r="BK59" s="252"/>
      <c r="BL59" s="252"/>
      <c r="BM59" s="252"/>
      <c r="BN59" s="252"/>
      <c r="BO59" s="265"/>
      <c r="BP59" s="265"/>
      <c r="BQ59" s="262">
        <v>53</v>
      </c>
      <c r="BR59" s="263"/>
      <c r="BS59" s="1065"/>
      <c r="BT59" s="1066"/>
      <c r="BU59" s="1066"/>
      <c r="BV59" s="1066"/>
      <c r="BW59" s="1066"/>
      <c r="BX59" s="1066"/>
      <c r="BY59" s="1066"/>
      <c r="BZ59" s="1066"/>
      <c r="CA59" s="1066"/>
      <c r="CB59" s="1066"/>
      <c r="CC59" s="1066"/>
      <c r="CD59" s="1066"/>
      <c r="CE59" s="1066"/>
      <c r="CF59" s="1066"/>
      <c r="CG59" s="1067"/>
      <c r="CH59" s="1040"/>
      <c r="CI59" s="1041"/>
      <c r="CJ59" s="1041"/>
      <c r="CK59" s="1041"/>
      <c r="CL59" s="1042"/>
      <c r="CM59" s="1040"/>
      <c r="CN59" s="1041"/>
      <c r="CO59" s="1041"/>
      <c r="CP59" s="1041"/>
      <c r="CQ59" s="1042"/>
      <c r="CR59" s="1040"/>
      <c r="CS59" s="1041"/>
      <c r="CT59" s="1041"/>
      <c r="CU59" s="1041"/>
      <c r="CV59" s="1042"/>
      <c r="CW59" s="1040"/>
      <c r="CX59" s="1041"/>
      <c r="CY59" s="1041"/>
      <c r="CZ59" s="1041"/>
      <c r="DA59" s="1042"/>
      <c r="DB59" s="1040"/>
      <c r="DC59" s="1041"/>
      <c r="DD59" s="1041"/>
      <c r="DE59" s="1041"/>
      <c r="DF59" s="1042"/>
      <c r="DG59" s="1040"/>
      <c r="DH59" s="1041"/>
      <c r="DI59" s="1041"/>
      <c r="DJ59" s="1041"/>
      <c r="DK59" s="1042"/>
      <c r="DL59" s="1040"/>
      <c r="DM59" s="1041"/>
      <c r="DN59" s="1041"/>
      <c r="DO59" s="1041"/>
      <c r="DP59" s="1042"/>
      <c r="DQ59" s="1040"/>
      <c r="DR59" s="1041"/>
      <c r="DS59" s="1041"/>
      <c r="DT59" s="1041"/>
      <c r="DU59" s="1042"/>
      <c r="DV59" s="1043"/>
      <c r="DW59" s="1044"/>
      <c r="DX59" s="1044"/>
      <c r="DY59" s="1044"/>
      <c r="DZ59" s="1045"/>
      <c r="EA59" s="246"/>
    </row>
    <row r="60" spans="1:131" s="247" customFormat="1" ht="26.25" customHeight="1" x14ac:dyDescent="0.15">
      <c r="A60" s="261">
        <v>33</v>
      </c>
      <c r="B60" s="1088"/>
      <c r="C60" s="1089"/>
      <c r="D60" s="1089"/>
      <c r="E60" s="1089"/>
      <c r="F60" s="1089"/>
      <c r="G60" s="1089"/>
      <c r="H60" s="1089"/>
      <c r="I60" s="1089"/>
      <c r="J60" s="1089"/>
      <c r="K60" s="1089"/>
      <c r="L60" s="1089"/>
      <c r="M60" s="1089"/>
      <c r="N60" s="1089"/>
      <c r="O60" s="1089"/>
      <c r="P60" s="1090"/>
      <c r="Q60" s="1091"/>
      <c r="R60" s="1074"/>
      <c r="S60" s="1074"/>
      <c r="T60" s="1074"/>
      <c r="U60" s="1074"/>
      <c r="V60" s="1074"/>
      <c r="W60" s="1074"/>
      <c r="X60" s="1074"/>
      <c r="Y60" s="1074"/>
      <c r="Z60" s="1074"/>
      <c r="AA60" s="1074"/>
      <c r="AB60" s="1074"/>
      <c r="AC60" s="1074"/>
      <c r="AD60" s="1074"/>
      <c r="AE60" s="1092"/>
      <c r="AF60" s="1070"/>
      <c r="AG60" s="1071"/>
      <c r="AH60" s="1071"/>
      <c r="AI60" s="1071"/>
      <c r="AJ60" s="1072"/>
      <c r="AK60" s="1073"/>
      <c r="AL60" s="1074"/>
      <c r="AM60" s="1074"/>
      <c r="AN60" s="1074"/>
      <c r="AO60" s="1074"/>
      <c r="AP60" s="1074"/>
      <c r="AQ60" s="1074"/>
      <c r="AR60" s="1074"/>
      <c r="AS60" s="1074"/>
      <c r="AT60" s="1074"/>
      <c r="AU60" s="1074"/>
      <c r="AV60" s="1074"/>
      <c r="AW60" s="1074"/>
      <c r="AX60" s="1074"/>
      <c r="AY60" s="1074"/>
      <c r="AZ60" s="1075"/>
      <c r="BA60" s="1075"/>
      <c r="BB60" s="1075"/>
      <c r="BC60" s="1075"/>
      <c r="BD60" s="1075"/>
      <c r="BE60" s="1083"/>
      <c r="BF60" s="1083"/>
      <c r="BG60" s="1083"/>
      <c r="BH60" s="1083"/>
      <c r="BI60" s="1084"/>
      <c r="BJ60" s="252"/>
      <c r="BK60" s="252"/>
      <c r="BL60" s="252"/>
      <c r="BM60" s="252"/>
      <c r="BN60" s="252"/>
      <c r="BO60" s="265"/>
      <c r="BP60" s="265"/>
      <c r="BQ60" s="262">
        <v>54</v>
      </c>
      <c r="BR60" s="263"/>
      <c r="BS60" s="1065"/>
      <c r="BT60" s="1066"/>
      <c r="BU60" s="1066"/>
      <c r="BV60" s="1066"/>
      <c r="BW60" s="1066"/>
      <c r="BX60" s="1066"/>
      <c r="BY60" s="1066"/>
      <c r="BZ60" s="1066"/>
      <c r="CA60" s="1066"/>
      <c r="CB60" s="1066"/>
      <c r="CC60" s="1066"/>
      <c r="CD60" s="1066"/>
      <c r="CE60" s="1066"/>
      <c r="CF60" s="1066"/>
      <c r="CG60" s="1067"/>
      <c r="CH60" s="1040"/>
      <c r="CI60" s="1041"/>
      <c r="CJ60" s="1041"/>
      <c r="CK60" s="1041"/>
      <c r="CL60" s="1042"/>
      <c r="CM60" s="1040"/>
      <c r="CN60" s="1041"/>
      <c r="CO60" s="1041"/>
      <c r="CP60" s="1041"/>
      <c r="CQ60" s="1042"/>
      <c r="CR60" s="1040"/>
      <c r="CS60" s="1041"/>
      <c r="CT60" s="1041"/>
      <c r="CU60" s="1041"/>
      <c r="CV60" s="1042"/>
      <c r="CW60" s="1040"/>
      <c r="CX60" s="1041"/>
      <c r="CY60" s="1041"/>
      <c r="CZ60" s="1041"/>
      <c r="DA60" s="1042"/>
      <c r="DB60" s="1040"/>
      <c r="DC60" s="1041"/>
      <c r="DD60" s="1041"/>
      <c r="DE60" s="1041"/>
      <c r="DF60" s="1042"/>
      <c r="DG60" s="1040"/>
      <c r="DH60" s="1041"/>
      <c r="DI60" s="1041"/>
      <c r="DJ60" s="1041"/>
      <c r="DK60" s="1042"/>
      <c r="DL60" s="1040"/>
      <c r="DM60" s="1041"/>
      <c r="DN60" s="1041"/>
      <c r="DO60" s="1041"/>
      <c r="DP60" s="1042"/>
      <c r="DQ60" s="1040"/>
      <c r="DR60" s="1041"/>
      <c r="DS60" s="1041"/>
      <c r="DT60" s="1041"/>
      <c r="DU60" s="1042"/>
      <c r="DV60" s="1043"/>
      <c r="DW60" s="1044"/>
      <c r="DX60" s="1044"/>
      <c r="DY60" s="1044"/>
      <c r="DZ60" s="1045"/>
      <c r="EA60" s="246"/>
    </row>
    <row r="61" spans="1:131" s="247" customFormat="1" ht="26.25" customHeight="1" thickBot="1" x14ac:dyDescent="0.2">
      <c r="A61" s="261">
        <v>34</v>
      </c>
      <c r="B61" s="1088"/>
      <c r="C61" s="1089"/>
      <c r="D61" s="1089"/>
      <c r="E61" s="1089"/>
      <c r="F61" s="1089"/>
      <c r="G61" s="1089"/>
      <c r="H61" s="1089"/>
      <c r="I61" s="1089"/>
      <c r="J61" s="1089"/>
      <c r="K61" s="1089"/>
      <c r="L61" s="1089"/>
      <c r="M61" s="1089"/>
      <c r="N61" s="1089"/>
      <c r="O61" s="1089"/>
      <c r="P61" s="1090"/>
      <c r="Q61" s="1091"/>
      <c r="R61" s="1074"/>
      <c r="S61" s="1074"/>
      <c r="T61" s="1074"/>
      <c r="U61" s="1074"/>
      <c r="V61" s="1074"/>
      <c r="W61" s="1074"/>
      <c r="X61" s="1074"/>
      <c r="Y61" s="1074"/>
      <c r="Z61" s="1074"/>
      <c r="AA61" s="1074"/>
      <c r="AB61" s="1074"/>
      <c r="AC61" s="1074"/>
      <c r="AD61" s="1074"/>
      <c r="AE61" s="1092"/>
      <c r="AF61" s="1070"/>
      <c r="AG61" s="1071"/>
      <c r="AH61" s="1071"/>
      <c r="AI61" s="1071"/>
      <c r="AJ61" s="1072"/>
      <c r="AK61" s="1073"/>
      <c r="AL61" s="1074"/>
      <c r="AM61" s="1074"/>
      <c r="AN61" s="1074"/>
      <c r="AO61" s="1074"/>
      <c r="AP61" s="1074"/>
      <c r="AQ61" s="1074"/>
      <c r="AR61" s="1074"/>
      <c r="AS61" s="1074"/>
      <c r="AT61" s="1074"/>
      <c r="AU61" s="1074"/>
      <c r="AV61" s="1074"/>
      <c r="AW61" s="1074"/>
      <c r="AX61" s="1074"/>
      <c r="AY61" s="1074"/>
      <c r="AZ61" s="1075"/>
      <c r="BA61" s="1075"/>
      <c r="BB61" s="1075"/>
      <c r="BC61" s="1075"/>
      <c r="BD61" s="1075"/>
      <c r="BE61" s="1083"/>
      <c r="BF61" s="1083"/>
      <c r="BG61" s="1083"/>
      <c r="BH61" s="1083"/>
      <c r="BI61" s="1084"/>
      <c r="BJ61" s="252"/>
      <c r="BK61" s="252"/>
      <c r="BL61" s="252"/>
      <c r="BM61" s="252"/>
      <c r="BN61" s="252"/>
      <c r="BO61" s="265"/>
      <c r="BP61" s="265"/>
      <c r="BQ61" s="262">
        <v>55</v>
      </c>
      <c r="BR61" s="263"/>
      <c r="BS61" s="1065"/>
      <c r="BT61" s="1066"/>
      <c r="BU61" s="1066"/>
      <c r="BV61" s="1066"/>
      <c r="BW61" s="1066"/>
      <c r="BX61" s="1066"/>
      <c r="BY61" s="1066"/>
      <c r="BZ61" s="1066"/>
      <c r="CA61" s="1066"/>
      <c r="CB61" s="1066"/>
      <c r="CC61" s="1066"/>
      <c r="CD61" s="1066"/>
      <c r="CE61" s="1066"/>
      <c r="CF61" s="1066"/>
      <c r="CG61" s="1067"/>
      <c r="CH61" s="1040"/>
      <c r="CI61" s="1041"/>
      <c r="CJ61" s="1041"/>
      <c r="CK61" s="1041"/>
      <c r="CL61" s="1042"/>
      <c r="CM61" s="1040"/>
      <c r="CN61" s="1041"/>
      <c r="CO61" s="1041"/>
      <c r="CP61" s="1041"/>
      <c r="CQ61" s="1042"/>
      <c r="CR61" s="1040"/>
      <c r="CS61" s="1041"/>
      <c r="CT61" s="1041"/>
      <c r="CU61" s="1041"/>
      <c r="CV61" s="1042"/>
      <c r="CW61" s="1040"/>
      <c r="CX61" s="1041"/>
      <c r="CY61" s="1041"/>
      <c r="CZ61" s="1041"/>
      <c r="DA61" s="1042"/>
      <c r="DB61" s="1040"/>
      <c r="DC61" s="1041"/>
      <c r="DD61" s="1041"/>
      <c r="DE61" s="1041"/>
      <c r="DF61" s="1042"/>
      <c r="DG61" s="1040"/>
      <c r="DH61" s="1041"/>
      <c r="DI61" s="1041"/>
      <c r="DJ61" s="1041"/>
      <c r="DK61" s="1042"/>
      <c r="DL61" s="1040"/>
      <c r="DM61" s="1041"/>
      <c r="DN61" s="1041"/>
      <c r="DO61" s="1041"/>
      <c r="DP61" s="1042"/>
      <c r="DQ61" s="1040"/>
      <c r="DR61" s="1041"/>
      <c r="DS61" s="1041"/>
      <c r="DT61" s="1041"/>
      <c r="DU61" s="1042"/>
      <c r="DV61" s="1043"/>
      <c r="DW61" s="1044"/>
      <c r="DX61" s="1044"/>
      <c r="DY61" s="1044"/>
      <c r="DZ61" s="1045"/>
      <c r="EA61" s="246"/>
    </row>
    <row r="62" spans="1:131" s="247" customFormat="1" ht="26.25" customHeight="1" x14ac:dyDescent="0.15">
      <c r="A62" s="261">
        <v>35</v>
      </c>
      <c r="B62" s="1088"/>
      <c r="C62" s="1089"/>
      <c r="D62" s="1089"/>
      <c r="E62" s="1089"/>
      <c r="F62" s="1089"/>
      <c r="G62" s="1089"/>
      <c r="H62" s="1089"/>
      <c r="I62" s="1089"/>
      <c r="J62" s="1089"/>
      <c r="K62" s="1089"/>
      <c r="L62" s="1089"/>
      <c r="M62" s="1089"/>
      <c r="N62" s="1089"/>
      <c r="O62" s="1089"/>
      <c r="P62" s="1090"/>
      <c r="Q62" s="1091"/>
      <c r="R62" s="1074"/>
      <c r="S62" s="1074"/>
      <c r="T62" s="1074"/>
      <c r="U62" s="1074"/>
      <c r="V62" s="1074"/>
      <c r="W62" s="1074"/>
      <c r="X62" s="1074"/>
      <c r="Y62" s="1074"/>
      <c r="Z62" s="1074"/>
      <c r="AA62" s="1074"/>
      <c r="AB62" s="1074"/>
      <c r="AC62" s="1074"/>
      <c r="AD62" s="1074"/>
      <c r="AE62" s="1092"/>
      <c r="AF62" s="1070"/>
      <c r="AG62" s="1071"/>
      <c r="AH62" s="1071"/>
      <c r="AI62" s="1071"/>
      <c r="AJ62" s="1072"/>
      <c r="AK62" s="1073"/>
      <c r="AL62" s="1074"/>
      <c r="AM62" s="1074"/>
      <c r="AN62" s="1074"/>
      <c r="AO62" s="1074"/>
      <c r="AP62" s="1074"/>
      <c r="AQ62" s="1074"/>
      <c r="AR62" s="1074"/>
      <c r="AS62" s="1074"/>
      <c r="AT62" s="1074"/>
      <c r="AU62" s="1074"/>
      <c r="AV62" s="1074"/>
      <c r="AW62" s="1074"/>
      <c r="AX62" s="1074"/>
      <c r="AY62" s="1074"/>
      <c r="AZ62" s="1075"/>
      <c r="BA62" s="1075"/>
      <c r="BB62" s="1075"/>
      <c r="BC62" s="1075"/>
      <c r="BD62" s="1075"/>
      <c r="BE62" s="1083"/>
      <c r="BF62" s="1083"/>
      <c r="BG62" s="1083"/>
      <c r="BH62" s="1083"/>
      <c r="BI62" s="1084"/>
      <c r="BJ62" s="1085" t="s">
        <v>402</v>
      </c>
      <c r="BK62" s="1086"/>
      <c r="BL62" s="1086"/>
      <c r="BM62" s="1086"/>
      <c r="BN62" s="1087"/>
      <c r="BO62" s="265"/>
      <c r="BP62" s="265"/>
      <c r="BQ62" s="262">
        <v>56</v>
      </c>
      <c r="BR62" s="263"/>
      <c r="BS62" s="1065"/>
      <c r="BT62" s="1066"/>
      <c r="BU62" s="1066"/>
      <c r="BV62" s="1066"/>
      <c r="BW62" s="1066"/>
      <c r="BX62" s="1066"/>
      <c r="BY62" s="1066"/>
      <c r="BZ62" s="1066"/>
      <c r="CA62" s="1066"/>
      <c r="CB62" s="1066"/>
      <c r="CC62" s="1066"/>
      <c r="CD62" s="1066"/>
      <c r="CE62" s="1066"/>
      <c r="CF62" s="1066"/>
      <c r="CG62" s="1067"/>
      <c r="CH62" s="1040"/>
      <c r="CI62" s="1041"/>
      <c r="CJ62" s="1041"/>
      <c r="CK62" s="1041"/>
      <c r="CL62" s="1042"/>
      <c r="CM62" s="1040"/>
      <c r="CN62" s="1041"/>
      <c r="CO62" s="1041"/>
      <c r="CP62" s="1041"/>
      <c r="CQ62" s="1042"/>
      <c r="CR62" s="1040"/>
      <c r="CS62" s="1041"/>
      <c r="CT62" s="1041"/>
      <c r="CU62" s="1041"/>
      <c r="CV62" s="1042"/>
      <c r="CW62" s="1040"/>
      <c r="CX62" s="1041"/>
      <c r="CY62" s="1041"/>
      <c r="CZ62" s="1041"/>
      <c r="DA62" s="1042"/>
      <c r="DB62" s="1040"/>
      <c r="DC62" s="1041"/>
      <c r="DD62" s="1041"/>
      <c r="DE62" s="1041"/>
      <c r="DF62" s="1042"/>
      <c r="DG62" s="1040"/>
      <c r="DH62" s="1041"/>
      <c r="DI62" s="1041"/>
      <c r="DJ62" s="1041"/>
      <c r="DK62" s="1042"/>
      <c r="DL62" s="1040"/>
      <c r="DM62" s="1041"/>
      <c r="DN62" s="1041"/>
      <c r="DO62" s="1041"/>
      <c r="DP62" s="1042"/>
      <c r="DQ62" s="1040"/>
      <c r="DR62" s="1041"/>
      <c r="DS62" s="1041"/>
      <c r="DT62" s="1041"/>
      <c r="DU62" s="1042"/>
      <c r="DV62" s="1043"/>
      <c r="DW62" s="1044"/>
      <c r="DX62" s="1044"/>
      <c r="DY62" s="1044"/>
      <c r="DZ62" s="1045"/>
      <c r="EA62" s="246"/>
    </row>
    <row r="63" spans="1:131" s="247" customFormat="1" ht="26.25" customHeight="1" thickBot="1" x14ac:dyDescent="0.2">
      <c r="A63" s="264" t="s">
        <v>384</v>
      </c>
      <c r="B63" s="995" t="s">
        <v>403</v>
      </c>
      <c r="C63" s="996"/>
      <c r="D63" s="996"/>
      <c r="E63" s="996"/>
      <c r="F63" s="996"/>
      <c r="G63" s="996"/>
      <c r="H63" s="996"/>
      <c r="I63" s="996"/>
      <c r="J63" s="996"/>
      <c r="K63" s="996"/>
      <c r="L63" s="996"/>
      <c r="M63" s="996"/>
      <c r="N63" s="996"/>
      <c r="O63" s="996"/>
      <c r="P63" s="997"/>
      <c r="Q63" s="1013"/>
      <c r="R63" s="1014"/>
      <c r="S63" s="1014"/>
      <c r="T63" s="1014"/>
      <c r="U63" s="1014"/>
      <c r="V63" s="1014"/>
      <c r="W63" s="1014"/>
      <c r="X63" s="1014"/>
      <c r="Y63" s="1014"/>
      <c r="Z63" s="1014"/>
      <c r="AA63" s="1014"/>
      <c r="AB63" s="1014"/>
      <c r="AC63" s="1014"/>
      <c r="AD63" s="1014"/>
      <c r="AE63" s="1079"/>
      <c r="AF63" s="1080">
        <v>1303</v>
      </c>
      <c r="AG63" s="1010"/>
      <c r="AH63" s="1010"/>
      <c r="AI63" s="1010"/>
      <c r="AJ63" s="1081"/>
      <c r="AK63" s="1082"/>
      <c r="AL63" s="1014"/>
      <c r="AM63" s="1014"/>
      <c r="AN63" s="1014"/>
      <c r="AO63" s="1014"/>
      <c r="AP63" s="1010">
        <v>8130</v>
      </c>
      <c r="AQ63" s="1010"/>
      <c r="AR63" s="1010"/>
      <c r="AS63" s="1010"/>
      <c r="AT63" s="1010"/>
      <c r="AU63" s="1010">
        <v>4152</v>
      </c>
      <c r="AV63" s="1010"/>
      <c r="AW63" s="1010"/>
      <c r="AX63" s="1010"/>
      <c r="AY63" s="1010"/>
      <c r="AZ63" s="1076"/>
      <c r="BA63" s="1076"/>
      <c r="BB63" s="1076"/>
      <c r="BC63" s="1076"/>
      <c r="BD63" s="1076"/>
      <c r="BE63" s="1011"/>
      <c r="BF63" s="1011"/>
      <c r="BG63" s="1011"/>
      <c r="BH63" s="1011"/>
      <c r="BI63" s="1012"/>
      <c r="BJ63" s="1077" t="s">
        <v>127</v>
      </c>
      <c r="BK63" s="1002"/>
      <c r="BL63" s="1002"/>
      <c r="BM63" s="1002"/>
      <c r="BN63" s="1078"/>
      <c r="BO63" s="265"/>
      <c r="BP63" s="265"/>
      <c r="BQ63" s="262">
        <v>57</v>
      </c>
      <c r="BR63" s="263"/>
      <c r="BS63" s="1065"/>
      <c r="BT63" s="1066"/>
      <c r="BU63" s="1066"/>
      <c r="BV63" s="1066"/>
      <c r="BW63" s="1066"/>
      <c r="BX63" s="1066"/>
      <c r="BY63" s="1066"/>
      <c r="BZ63" s="1066"/>
      <c r="CA63" s="1066"/>
      <c r="CB63" s="1066"/>
      <c r="CC63" s="1066"/>
      <c r="CD63" s="1066"/>
      <c r="CE63" s="1066"/>
      <c r="CF63" s="1066"/>
      <c r="CG63" s="1067"/>
      <c r="CH63" s="1040"/>
      <c r="CI63" s="1041"/>
      <c r="CJ63" s="1041"/>
      <c r="CK63" s="1041"/>
      <c r="CL63" s="1042"/>
      <c r="CM63" s="1040"/>
      <c r="CN63" s="1041"/>
      <c r="CO63" s="1041"/>
      <c r="CP63" s="1041"/>
      <c r="CQ63" s="1042"/>
      <c r="CR63" s="1040"/>
      <c r="CS63" s="1041"/>
      <c r="CT63" s="1041"/>
      <c r="CU63" s="1041"/>
      <c r="CV63" s="1042"/>
      <c r="CW63" s="1040"/>
      <c r="CX63" s="1041"/>
      <c r="CY63" s="1041"/>
      <c r="CZ63" s="1041"/>
      <c r="DA63" s="1042"/>
      <c r="DB63" s="1040"/>
      <c r="DC63" s="1041"/>
      <c r="DD63" s="1041"/>
      <c r="DE63" s="1041"/>
      <c r="DF63" s="1042"/>
      <c r="DG63" s="1040"/>
      <c r="DH63" s="1041"/>
      <c r="DI63" s="1041"/>
      <c r="DJ63" s="1041"/>
      <c r="DK63" s="1042"/>
      <c r="DL63" s="1040"/>
      <c r="DM63" s="1041"/>
      <c r="DN63" s="1041"/>
      <c r="DO63" s="1041"/>
      <c r="DP63" s="1042"/>
      <c r="DQ63" s="1040"/>
      <c r="DR63" s="1041"/>
      <c r="DS63" s="1041"/>
      <c r="DT63" s="1041"/>
      <c r="DU63" s="1042"/>
      <c r="DV63" s="1043"/>
      <c r="DW63" s="1044"/>
      <c r="DX63" s="1044"/>
      <c r="DY63" s="1044"/>
      <c r="DZ63" s="1045"/>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065"/>
      <c r="BT64" s="1066"/>
      <c r="BU64" s="1066"/>
      <c r="BV64" s="1066"/>
      <c r="BW64" s="1066"/>
      <c r="BX64" s="1066"/>
      <c r="BY64" s="1066"/>
      <c r="BZ64" s="1066"/>
      <c r="CA64" s="1066"/>
      <c r="CB64" s="1066"/>
      <c r="CC64" s="1066"/>
      <c r="CD64" s="1066"/>
      <c r="CE64" s="1066"/>
      <c r="CF64" s="1066"/>
      <c r="CG64" s="1067"/>
      <c r="CH64" s="1040"/>
      <c r="CI64" s="1041"/>
      <c r="CJ64" s="1041"/>
      <c r="CK64" s="1041"/>
      <c r="CL64" s="1042"/>
      <c r="CM64" s="1040"/>
      <c r="CN64" s="1041"/>
      <c r="CO64" s="1041"/>
      <c r="CP64" s="1041"/>
      <c r="CQ64" s="1042"/>
      <c r="CR64" s="1040"/>
      <c r="CS64" s="1041"/>
      <c r="CT64" s="1041"/>
      <c r="CU64" s="1041"/>
      <c r="CV64" s="1042"/>
      <c r="CW64" s="1040"/>
      <c r="CX64" s="1041"/>
      <c r="CY64" s="1041"/>
      <c r="CZ64" s="1041"/>
      <c r="DA64" s="1042"/>
      <c r="DB64" s="1040"/>
      <c r="DC64" s="1041"/>
      <c r="DD64" s="1041"/>
      <c r="DE64" s="1041"/>
      <c r="DF64" s="1042"/>
      <c r="DG64" s="1040"/>
      <c r="DH64" s="1041"/>
      <c r="DI64" s="1041"/>
      <c r="DJ64" s="1041"/>
      <c r="DK64" s="1042"/>
      <c r="DL64" s="1040"/>
      <c r="DM64" s="1041"/>
      <c r="DN64" s="1041"/>
      <c r="DO64" s="1041"/>
      <c r="DP64" s="1042"/>
      <c r="DQ64" s="1040"/>
      <c r="DR64" s="1041"/>
      <c r="DS64" s="1041"/>
      <c r="DT64" s="1041"/>
      <c r="DU64" s="1042"/>
      <c r="DV64" s="1043"/>
      <c r="DW64" s="1044"/>
      <c r="DX64" s="1044"/>
      <c r="DY64" s="1044"/>
      <c r="DZ64" s="1045"/>
      <c r="EA64" s="246"/>
    </row>
    <row r="65" spans="1:131" s="247" customFormat="1" ht="26.25" customHeight="1" thickBot="1" x14ac:dyDescent="0.2">
      <c r="A65" s="252" t="s">
        <v>404</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065"/>
      <c r="BT65" s="1066"/>
      <c r="BU65" s="1066"/>
      <c r="BV65" s="1066"/>
      <c r="BW65" s="1066"/>
      <c r="BX65" s="1066"/>
      <c r="BY65" s="1066"/>
      <c r="BZ65" s="1066"/>
      <c r="CA65" s="1066"/>
      <c r="CB65" s="1066"/>
      <c r="CC65" s="1066"/>
      <c r="CD65" s="1066"/>
      <c r="CE65" s="1066"/>
      <c r="CF65" s="1066"/>
      <c r="CG65" s="1067"/>
      <c r="CH65" s="1040"/>
      <c r="CI65" s="1041"/>
      <c r="CJ65" s="1041"/>
      <c r="CK65" s="1041"/>
      <c r="CL65" s="1042"/>
      <c r="CM65" s="1040"/>
      <c r="CN65" s="1041"/>
      <c r="CO65" s="1041"/>
      <c r="CP65" s="1041"/>
      <c r="CQ65" s="1042"/>
      <c r="CR65" s="1040"/>
      <c r="CS65" s="1041"/>
      <c r="CT65" s="1041"/>
      <c r="CU65" s="1041"/>
      <c r="CV65" s="1042"/>
      <c r="CW65" s="1040"/>
      <c r="CX65" s="1041"/>
      <c r="CY65" s="1041"/>
      <c r="CZ65" s="1041"/>
      <c r="DA65" s="1042"/>
      <c r="DB65" s="1040"/>
      <c r="DC65" s="1041"/>
      <c r="DD65" s="1041"/>
      <c r="DE65" s="1041"/>
      <c r="DF65" s="1042"/>
      <c r="DG65" s="1040"/>
      <c r="DH65" s="1041"/>
      <c r="DI65" s="1041"/>
      <c r="DJ65" s="1041"/>
      <c r="DK65" s="1042"/>
      <c r="DL65" s="1040"/>
      <c r="DM65" s="1041"/>
      <c r="DN65" s="1041"/>
      <c r="DO65" s="1041"/>
      <c r="DP65" s="1042"/>
      <c r="DQ65" s="1040"/>
      <c r="DR65" s="1041"/>
      <c r="DS65" s="1041"/>
      <c r="DT65" s="1041"/>
      <c r="DU65" s="1042"/>
      <c r="DV65" s="1043"/>
      <c r="DW65" s="1044"/>
      <c r="DX65" s="1044"/>
      <c r="DY65" s="1044"/>
      <c r="DZ65" s="1045"/>
      <c r="EA65" s="246"/>
    </row>
    <row r="66" spans="1:131" s="247" customFormat="1" ht="26.25" customHeight="1" x14ac:dyDescent="0.15">
      <c r="A66" s="1046" t="s">
        <v>405</v>
      </c>
      <c r="B66" s="1047"/>
      <c r="C66" s="1047"/>
      <c r="D66" s="1047"/>
      <c r="E66" s="1047"/>
      <c r="F66" s="1047"/>
      <c r="G66" s="1047"/>
      <c r="H66" s="1047"/>
      <c r="I66" s="1047"/>
      <c r="J66" s="1047"/>
      <c r="K66" s="1047"/>
      <c r="L66" s="1047"/>
      <c r="M66" s="1047"/>
      <c r="N66" s="1047"/>
      <c r="O66" s="1047"/>
      <c r="P66" s="1048"/>
      <c r="Q66" s="1052" t="s">
        <v>388</v>
      </c>
      <c r="R66" s="1053"/>
      <c r="S66" s="1053"/>
      <c r="T66" s="1053"/>
      <c r="U66" s="1054"/>
      <c r="V66" s="1052" t="s">
        <v>389</v>
      </c>
      <c r="W66" s="1053"/>
      <c r="X66" s="1053"/>
      <c r="Y66" s="1053"/>
      <c r="Z66" s="1054"/>
      <c r="AA66" s="1052" t="s">
        <v>406</v>
      </c>
      <c r="AB66" s="1053"/>
      <c r="AC66" s="1053"/>
      <c r="AD66" s="1053"/>
      <c r="AE66" s="1054"/>
      <c r="AF66" s="1058" t="s">
        <v>391</v>
      </c>
      <c r="AG66" s="1059"/>
      <c r="AH66" s="1059"/>
      <c r="AI66" s="1059"/>
      <c r="AJ66" s="1060"/>
      <c r="AK66" s="1052" t="s">
        <v>392</v>
      </c>
      <c r="AL66" s="1047"/>
      <c r="AM66" s="1047"/>
      <c r="AN66" s="1047"/>
      <c r="AO66" s="1048"/>
      <c r="AP66" s="1052" t="s">
        <v>393</v>
      </c>
      <c r="AQ66" s="1053"/>
      <c r="AR66" s="1053"/>
      <c r="AS66" s="1053"/>
      <c r="AT66" s="1054"/>
      <c r="AU66" s="1052" t="s">
        <v>407</v>
      </c>
      <c r="AV66" s="1053"/>
      <c r="AW66" s="1053"/>
      <c r="AX66" s="1053"/>
      <c r="AY66" s="1054"/>
      <c r="AZ66" s="1052" t="s">
        <v>372</v>
      </c>
      <c r="BA66" s="1053"/>
      <c r="BB66" s="1053"/>
      <c r="BC66" s="1053"/>
      <c r="BD66" s="1068"/>
      <c r="BE66" s="265"/>
      <c r="BF66" s="265"/>
      <c r="BG66" s="265"/>
      <c r="BH66" s="265"/>
      <c r="BI66" s="265"/>
      <c r="BJ66" s="265"/>
      <c r="BK66" s="265"/>
      <c r="BL66" s="265"/>
      <c r="BM66" s="265"/>
      <c r="BN66" s="265"/>
      <c r="BO66" s="265"/>
      <c r="BP66" s="265"/>
      <c r="BQ66" s="262">
        <v>60</v>
      </c>
      <c r="BR66" s="267"/>
      <c r="BS66" s="1004"/>
      <c r="BT66" s="1005"/>
      <c r="BU66" s="1005"/>
      <c r="BV66" s="1005"/>
      <c r="BW66" s="1005"/>
      <c r="BX66" s="1005"/>
      <c r="BY66" s="1005"/>
      <c r="BZ66" s="1005"/>
      <c r="CA66" s="1005"/>
      <c r="CB66" s="1005"/>
      <c r="CC66" s="1005"/>
      <c r="CD66" s="1005"/>
      <c r="CE66" s="1005"/>
      <c r="CF66" s="1005"/>
      <c r="CG66" s="1006"/>
      <c r="CH66" s="1007"/>
      <c r="CI66" s="1008"/>
      <c r="CJ66" s="1008"/>
      <c r="CK66" s="1008"/>
      <c r="CL66" s="1009"/>
      <c r="CM66" s="1007"/>
      <c r="CN66" s="1008"/>
      <c r="CO66" s="1008"/>
      <c r="CP66" s="1008"/>
      <c r="CQ66" s="1009"/>
      <c r="CR66" s="1007"/>
      <c r="CS66" s="1008"/>
      <c r="CT66" s="1008"/>
      <c r="CU66" s="1008"/>
      <c r="CV66" s="1009"/>
      <c r="CW66" s="1007"/>
      <c r="CX66" s="1008"/>
      <c r="CY66" s="1008"/>
      <c r="CZ66" s="1008"/>
      <c r="DA66" s="1009"/>
      <c r="DB66" s="1007"/>
      <c r="DC66" s="1008"/>
      <c r="DD66" s="1008"/>
      <c r="DE66" s="1008"/>
      <c r="DF66" s="1009"/>
      <c r="DG66" s="1007"/>
      <c r="DH66" s="1008"/>
      <c r="DI66" s="1008"/>
      <c r="DJ66" s="1008"/>
      <c r="DK66" s="1009"/>
      <c r="DL66" s="1007"/>
      <c r="DM66" s="1008"/>
      <c r="DN66" s="1008"/>
      <c r="DO66" s="1008"/>
      <c r="DP66" s="1009"/>
      <c r="DQ66" s="1007"/>
      <c r="DR66" s="1008"/>
      <c r="DS66" s="1008"/>
      <c r="DT66" s="1008"/>
      <c r="DU66" s="1009"/>
      <c r="DV66" s="992"/>
      <c r="DW66" s="993"/>
      <c r="DX66" s="993"/>
      <c r="DY66" s="993"/>
      <c r="DZ66" s="994"/>
      <c r="EA66" s="246"/>
    </row>
    <row r="67" spans="1:131" s="247" customFormat="1" ht="26.25" customHeight="1" thickBot="1" x14ac:dyDescent="0.2">
      <c r="A67" s="1049"/>
      <c r="B67" s="1050"/>
      <c r="C67" s="1050"/>
      <c r="D67" s="1050"/>
      <c r="E67" s="1050"/>
      <c r="F67" s="1050"/>
      <c r="G67" s="1050"/>
      <c r="H67" s="1050"/>
      <c r="I67" s="1050"/>
      <c r="J67" s="1050"/>
      <c r="K67" s="1050"/>
      <c r="L67" s="1050"/>
      <c r="M67" s="1050"/>
      <c r="N67" s="1050"/>
      <c r="O67" s="1050"/>
      <c r="P67" s="1051"/>
      <c r="Q67" s="1055"/>
      <c r="R67" s="1056"/>
      <c r="S67" s="1056"/>
      <c r="T67" s="1056"/>
      <c r="U67" s="1057"/>
      <c r="V67" s="1055"/>
      <c r="W67" s="1056"/>
      <c r="X67" s="1056"/>
      <c r="Y67" s="1056"/>
      <c r="Z67" s="1057"/>
      <c r="AA67" s="1055"/>
      <c r="AB67" s="1056"/>
      <c r="AC67" s="1056"/>
      <c r="AD67" s="1056"/>
      <c r="AE67" s="1057"/>
      <c r="AF67" s="1061"/>
      <c r="AG67" s="1062"/>
      <c r="AH67" s="1062"/>
      <c r="AI67" s="1062"/>
      <c r="AJ67" s="1063"/>
      <c r="AK67" s="1064"/>
      <c r="AL67" s="1050"/>
      <c r="AM67" s="1050"/>
      <c r="AN67" s="1050"/>
      <c r="AO67" s="1051"/>
      <c r="AP67" s="1055"/>
      <c r="AQ67" s="1056"/>
      <c r="AR67" s="1056"/>
      <c r="AS67" s="1056"/>
      <c r="AT67" s="1057"/>
      <c r="AU67" s="1055"/>
      <c r="AV67" s="1056"/>
      <c r="AW67" s="1056"/>
      <c r="AX67" s="1056"/>
      <c r="AY67" s="1057"/>
      <c r="AZ67" s="1055"/>
      <c r="BA67" s="1056"/>
      <c r="BB67" s="1056"/>
      <c r="BC67" s="1056"/>
      <c r="BD67" s="1069"/>
      <c r="BE67" s="265"/>
      <c r="BF67" s="265"/>
      <c r="BG67" s="265"/>
      <c r="BH67" s="265"/>
      <c r="BI67" s="265"/>
      <c r="BJ67" s="265"/>
      <c r="BK67" s="265"/>
      <c r="BL67" s="265"/>
      <c r="BM67" s="265"/>
      <c r="BN67" s="265"/>
      <c r="BO67" s="265"/>
      <c r="BP67" s="265"/>
      <c r="BQ67" s="262">
        <v>61</v>
      </c>
      <c r="BR67" s="267"/>
      <c r="BS67" s="1004"/>
      <c r="BT67" s="1005"/>
      <c r="BU67" s="1005"/>
      <c r="BV67" s="1005"/>
      <c r="BW67" s="1005"/>
      <c r="BX67" s="1005"/>
      <c r="BY67" s="1005"/>
      <c r="BZ67" s="1005"/>
      <c r="CA67" s="1005"/>
      <c r="CB67" s="1005"/>
      <c r="CC67" s="1005"/>
      <c r="CD67" s="1005"/>
      <c r="CE67" s="1005"/>
      <c r="CF67" s="1005"/>
      <c r="CG67" s="1006"/>
      <c r="CH67" s="1007"/>
      <c r="CI67" s="1008"/>
      <c r="CJ67" s="1008"/>
      <c r="CK67" s="1008"/>
      <c r="CL67" s="1009"/>
      <c r="CM67" s="1007"/>
      <c r="CN67" s="1008"/>
      <c r="CO67" s="1008"/>
      <c r="CP67" s="1008"/>
      <c r="CQ67" s="1009"/>
      <c r="CR67" s="1007"/>
      <c r="CS67" s="1008"/>
      <c r="CT67" s="1008"/>
      <c r="CU67" s="1008"/>
      <c r="CV67" s="1009"/>
      <c r="CW67" s="1007"/>
      <c r="CX67" s="1008"/>
      <c r="CY67" s="1008"/>
      <c r="CZ67" s="1008"/>
      <c r="DA67" s="1009"/>
      <c r="DB67" s="1007"/>
      <c r="DC67" s="1008"/>
      <c r="DD67" s="1008"/>
      <c r="DE67" s="1008"/>
      <c r="DF67" s="1009"/>
      <c r="DG67" s="1007"/>
      <c r="DH67" s="1008"/>
      <c r="DI67" s="1008"/>
      <c r="DJ67" s="1008"/>
      <c r="DK67" s="1009"/>
      <c r="DL67" s="1007"/>
      <c r="DM67" s="1008"/>
      <c r="DN67" s="1008"/>
      <c r="DO67" s="1008"/>
      <c r="DP67" s="1009"/>
      <c r="DQ67" s="1007"/>
      <c r="DR67" s="1008"/>
      <c r="DS67" s="1008"/>
      <c r="DT67" s="1008"/>
      <c r="DU67" s="1009"/>
      <c r="DV67" s="992"/>
      <c r="DW67" s="993"/>
      <c r="DX67" s="993"/>
      <c r="DY67" s="993"/>
      <c r="DZ67" s="994"/>
      <c r="EA67" s="246"/>
    </row>
    <row r="68" spans="1:131" s="247" customFormat="1" ht="26.25" customHeight="1" thickTop="1" x14ac:dyDescent="0.15">
      <c r="A68" s="258">
        <v>1</v>
      </c>
      <c r="B68" s="1036" t="s">
        <v>557</v>
      </c>
      <c r="C68" s="1037"/>
      <c r="D68" s="1037"/>
      <c r="E68" s="1037"/>
      <c r="F68" s="1037"/>
      <c r="G68" s="1037"/>
      <c r="H68" s="1037"/>
      <c r="I68" s="1037"/>
      <c r="J68" s="1037"/>
      <c r="K68" s="1037"/>
      <c r="L68" s="1037"/>
      <c r="M68" s="1037"/>
      <c r="N68" s="1037"/>
      <c r="O68" s="1037"/>
      <c r="P68" s="1038"/>
      <c r="Q68" s="1039">
        <v>3586</v>
      </c>
      <c r="R68" s="1033"/>
      <c r="S68" s="1033"/>
      <c r="T68" s="1033"/>
      <c r="U68" s="1033"/>
      <c r="V68" s="1033">
        <v>3330</v>
      </c>
      <c r="W68" s="1033"/>
      <c r="X68" s="1033"/>
      <c r="Y68" s="1033"/>
      <c r="Z68" s="1033"/>
      <c r="AA68" s="1033">
        <v>255</v>
      </c>
      <c r="AB68" s="1033"/>
      <c r="AC68" s="1033"/>
      <c r="AD68" s="1033"/>
      <c r="AE68" s="1033"/>
      <c r="AF68" s="1033">
        <v>255</v>
      </c>
      <c r="AG68" s="1033"/>
      <c r="AH68" s="1033"/>
      <c r="AI68" s="1033"/>
      <c r="AJ68" s="1033"/>
      <c r="AK68" s="1033" t="s">
        <v>498</v>
      </c>
      <c r="AL68" s="1033"/>
      <c r="AM68" s="1033"/>
      <c r="AN68" s="1033"/>
      <c r="AO68" s="1033"/>
      <c r="AP68" s="1033">
        <v>342</v>
      </c>
      <c r="AQ68" s="1033"/>
      <c r="AR68" s="1033"/>
      <c r="AS68" s="1033"/>
      <c r="AT68" s="1033"/>
      <c r="AU68" s="1033" t="s">
        <v>498</v>
      </c>
      <c r="AV68" s="1033"/>
      <c r="AW68" s="1033"/>
      <c r="AX68" s="1033"/>
      <c r="AY68" s="1033"/>
      <c r="AZ68" s="1034"/>
      <c r="BA68" s="1034"/>
      <c r="BB68" s="1034"/>
      <c r="BC68" s="1034"/>
      <c r="BD68" s="1035"/>
      <c r="BE68" s="265"/>
      <c r="BF68" s="265"/>
      <c r="BG68" s="265"/>
      <c r="BH68" s="265"/>
      <c r="BI68" s="265"/>
      <c r="BJ68" s="265"/>
      <c r="BK68" s="265"/>
      <c r="BL68" s="265"/>
      <c r="BM68" s="265"/>
      <c r="BN68" s="265"/>
      <c r="BO68" s="265"/>
      <c r="BP68" s="265"/>
      <c r="BQ68" s="262">
        <v>62</v>
      </c>
      <c r="BR68" s="267"/>
      <c r="BS68" s="1004"/>
      <c r="BT68" s="1005"/>
      <c r="BU68" s="1005"/>
      <c r="BV68" s="1005"/>
      <c r="BW68" s="1005"/>
      <c r="BX68" s="1005"/>
      <c r="BY68" s="1005"/>
      <c r="BZ68" s="1005"/>
      <c r="CA68" s="1005"/>
      <c r="CB68" s="1005"/>
      <c r="CC68" s="1005"/>
      <c r="CD68" s="1005"/>
      <c r="CE68" s="1005"/>
      <c r="CF68" s="1005"/>
      <c r="CG68" s="1006"/>
      <c r="CH68" s="1007"/>
      <c r="CI68" s="1008"/>
      <c r="CJ68" s="1008"/>
      <c r="CK68" s="1008"/>
      <c r="CL68" s="1009"/>
      <c r="CM68" s="1007"/>
      <c r="CN68" s="1008"/>
      <c r="CO68" s="1008"/>
      <c r="CP68" s="1008"/>
      <c r="CQ68" s="1009"/>
      <c r="CR68" s="1007"/>
      <c r="CS68" s="1008"/>
      <c r="CT68" s="1008"/>
      <c r="CU68" s="1008"/>
      <c r="CV68" s="1009"/>
      <c r="CW68" s="1007"/>
      <c r="CX68" s="1008"/>
      <c r="CY68" s="1008"/>
      <c r="CZ68" s="1008"/>
      <c r="DA68" s="1009"/>
      <c r="DB68" s="1007"/>
      <c r="DC68" s="1008"/>
      <c r="DD68" s="1008"/>
      <c r="DE68" s="1008"/>
      <c r="DF68" s="1009"/>
      <c r="DG68" s="1007"/>
      <c r="DH68" s="1008"/>
      <c r="DI68" s="1008"/>
      <c r="DJ68" s="1008"/>
      <c r="DK68" s="1009"/>
      <c r="DL68" s="1007"/>
      <c r="DM68" s="1008"/>
      <c r="DN68" s="1008"/>
      <c r="DO68" s="1008"/>
      <c r="DP68" s="1009"/>
      <c r="DQ68" s="1007"/>
      <c r="DR68" s="1008"/>
      <c r="DS68" s="1008"/>
      <c r="DT68" s="1008"/>
      <c r="DU68" s="1009"/>
      <c r="DV68" s="992"/>
      <c r="DW68" s="993"/>
      <c r="DX68" s="993"/>
      <c r="DY68" s="993"/>
      <c r="DZ68" s="994"/>
      <c r="EA68" s="246"/>
    </row>
    <row r="69" spans="1:131" s="247" customFormat="1" ht="26.25" customHeight="1" x14ac:dyDescent="0.15">
      <c r="A69" s="261">
        <v>2</v>
      </c>
      <c r="B69" s="1025" t="s">
        <v>558</v>
      </c>
      <c r="C69" s="1026"/>
      <c r="D69" s="1026"/>
      <c r="E69" s="1026"/>
      <c r="F69" s="1026"/>
      <c r="G69" s="1026"/>
      <c r="H69" s="1026"/>
      <c r="I69" s="1026"/>
      <c r="J69" s="1026"/>
      <c r="K69" s="1026"/>
      <c r="L69" s="1026"/>
      <c r="M69" s="1026"/>
      <c r="N69" s="1026"/>
      <c r="O69" s="1026"/>
      <c r="P69" s="1027"/>
      <c r="Q69" s="1028">
        <v>2216</v>
      </c>
      <c r="R69" s="1022"/>
      <c r="S69" s="1022"/>
      <c r="T69" s="1022"/>
      <c r="U69" s="1022"/>
      <c r="V69" s="1022">
        <v>2182</v>
      </c>
      <c r="W69" s="1022"/>
      <c r="X69" s="1022"/>
      <c r="Y69" s="1022"/>
      <c r="Z69" s="1022"/>
      <c r="AA69" s="1022">
        <v>34</v>
      </c>
      <c r="AB69" s="1022"/>
      <c r="AC69" s="1022"/>
      <c r="AD69" s="1022"/>
      <c r="AE69" s="1022"/>
      <c r="AF69" s="1022">
        <v>19</v>
      </c>
      <c r="AG69" s="1022"/>
      <c r="AH69" s="1022"/>
      <c r="AI69" s="1022"/>
      <c r="AJ69" s="1022"/>
      <c r="AK69" s="1022">
        <v>87</v>
      </c>
      <c r="AL69" s="1022"/>
      <c r="AM69" s="1022"/>
      <c r="AN69" s="1022"/>
      <c r="AO69" s="1022"/>
      <c r="AP69" s="1022">
        <v>441</v>
      </c>
      <c r="AQ69" s="1022"/>
      <c r="AR69" s="1022"/>
      <c r="AS69" s="1022"/>
      <c r="AT69" s="1022"/>
      <c r="AU69" s="1022">
        <v>47</v>
      </c>
      <c r="AV69" s="1022"/>
      <c r="AW69" s="1022"/>
      <c r="AX69" s="1022"/>
      <c r="AY69" s="1022"/>
      <c r="AZ69" s="1023"/>
      <c r="BA69" s="1023"/>
      <c r="BB69" s="1023"/>
      <c r="BC69" s="1023"/>
      <c r="BD69" s="1024"/>
      <c r="BE69" s="265"/>
      <c r="BF69" s="265"/>
      <c r="BG69" s="265"/>
      <c r="BH69" s="265"/>
      <c r="BI69" s="265"/>
      <c r="BJ69" s="265"/>
      <c r="BK69" s="265"/>
      <c r="BL69" s="265"/>
      <c r="BM69" s="265"/>
      <c r="BN69" s="265"/>
      <c r="BO69" s="265"/>
      <c r="BP69" s="265"/>
      <c r="BQ69" s="262">
        <v>63</v>
      </c>
      <c r="BR69" s="267"/>
      <c r="BS69" s="1004"/>
      <c r="BT69" s="1005"/>
      <c r="BU69" s="1005"/>
      <c r="BV69" s="1005"/>
      <c r="BW69" s="1005"/>
      <c r="BX69" s="1005"/>
      <c r="BY69" s="1005"/>
      <c r="BZ69" s="1005"/>
      <c r="CA69" s="1005"/>
      <c r="CB69" s="1005"/>
      <c r="CC69" s="1005"/>
      <c r="CD69" s="1005"/>
      <c r="CE69" s="1005"/>
      <c r="CF69" s="1005"/>
      <c r="CG69" s="1006"/>
      <c r="CH69" s="1007"/>
      <c r="CI69" s="1008"/>
      <c r="CJ69" s="1008"/>
      <c r="CK69" s="1008"/>
      <c r="CL69" s="1009"/>
      <c r="CM69" s="1007"/>
      <c r="CN69" s="1008"/>
      <c r="CO69" s="1008"/>
      <c r="CP69" s="1008"/>
      <c r="CQ69" s="1009"/>
      <c r="CR69" s="1007"/>
      <c r="CS69" s="1008"/>
      <c r="CT69" s="1008"/>
      <c r="CU69" s="1008"/>
      <c r="CV69" s="1009"/>
      <c r="CW69" s="1007"/>
      <c r="CX69" s="1008"/>
      <c r="CY69" s="1008"/>
      <c r="CZ69" s="1008"/>
      <c r="DA69" s="1009"/>
      <c r="DB69" s="1007"/>
      <c r="DC69" s="1008"/>
      <c r="DD69" s="1008"/>
      <c r="DE69" s="1008"/>
      <c r="DF69" s="1009"/>
      <c r="DG69" s="1007"/>
      <c r="DH69" s="1008"/>
      <c r="DI69" s="1008"/>
      <c r="DJ69" s="1008"/>
      <c r="DK69" s="1009"/>
      <c r="DL69" s="1007"/>
      <c r="DM69" s="1008"/>
      <c r="DN69" s="1008"/>
      <c r="DO69" s="1008"/>
      <c r="DP69" s="1009"/>
      <c r="DQ69" s="1007"/>
      <c r="DR69" s="1008"/>
      <c r="DS69" s="1008"/>
      <c r="DT69" s="1008"/>
      <c r="DU69" s="1009"/>
      <c r="DV69" s="992"/>
      <c r="DW69" s="993"/>
      <c r="DX69" s="993"/>
      <c r="DY69" s="993"/>
      <c r="DZ69" s="994"/>
      <c r="EA69" s="246"/>
    </row>
    <row r="70" spans="1:131" s="247" customFormat="1" ht="26.25" customHeight="1" x14ac:dyDescent="0.15">
      <c r="A70" s="261">
        <v>3</v>
      </c>
      <c r="B70" s="1025" t="s">
        <v>559</v>
      </c>
      <c r="C70" s="1026"/>
      <c r="D70" s="1026"/>
      <c r="E70" s="1026"/>
      <c r="F70" s="1026"/>
      <c r="G70" s="1026"/>
      <c r="H70" s="1026"/>
      <c r="I70" s="1026"/>
      <c r="J70" s="1026"/>
      <c r="K70" s="1026"/>
      <c r="L70" s="1026"/>
      <c r="M70" s="1026"/>
      <c r="N70" s="1026"/>
      <c r="O70" s="1026"/>
      <c r="P70" s="1027"/>
      <c r="Q70" s="1028">
        <v>18248</v>
      </c>
      <c r="R70" s="1022"/>
      <c r="S70" s="1022"/>
      <c r="T70" s="1022"/>
      <c r="U70" s="1022"/>
      <c r="V70" s="1022">
        <v>17654</v>
      </c>
      <c r="W70" s="1022"/>
      <c r="X70" s="1022"/>
      <c r="Y70" s="1022"/>
      <c r="Z70" s="1022"/>
      <c r="AA70" s="1022">
        <v>594</v>
      </c>
      <c r="AB70" s="1022"/>
      <c r="AC70" s="1022"/>
      <c r="AD70" s="1022"/>
      <c r="AE70" s="1022"/>
      <c r="AF70" s="1022">
        <v>594</v>
      </c>
      <c r="AG70" s="1022"/>
      <c r="AH70" s="1022"/>
      <c r="AI70" s="1022"/>
      <c r="AJ70" s="1022"/>
      <c r="AK70" s="1022" t="s">
        <v>498</v>
      </c>
      <c r="AL70" s="1022"/>
      <c r="AM70" s="1022"/>
      <c r="AN70" s="1022"/>
      <c r="AO70" s="1022"/>
      <c r="AP70" s="1022" t="s">
        <v>498</v>
      </c>
      <c r="AQ70" s="1022"/>
      <c r="AR70" s="1022"/>
      <c r="AS70" s="1022"/>
      <c r="AT70" s="1022"/>
      <c r="AU70" s="1022" t="s">
        <v>498</v>
      </c>
      <c r="AV70" s="1022"/>
      <c r="AW70" s="1022"/>
      <c r="AX70" s="1022"/>
      <c r="AY70" s="1022"/>
      <c r="AZ70" s="1023"/>
      <c r="BA70" s="1023"/>
      <c r="BB70" s="1023"/>
      <c r="BC70" s="1023"/>
      <c r="BD70" s="1024"/>
      <c r="BE70" s="265"/>
      <c r="BF70" s="265"/>
      <c r="BG70" s="265"/>
      <c r="BH70" s="265"/>
      <c r="BI70" s="265"/>
      <c r="BJ70" s="265"/>
      <c r="BK70" s="265"/>
      <c r="BL70" s="265"/>
      <c r="BM70" s="265"/>
      <c r="BN70" s="265"/>
      <c r="BO70" s="265"/>
      <c r="BP70" s="265"/>
      <c r="BQ70" s="262">
        <v>64</v>
      </c>
      <c r="BR70" s="267"/>
      <c r="BS70" s="1004"/>
      <c r="BT70" s="1005"/>
      <c r="BU70" s="1005"/>
      <c r="BV70" s="1005"/>
      <c r="BW70" s="1005"/>
      <c r="BX70" s="1005"/>
      <c r="BY70" s="1005"/>
      <c r="BZ70" s="1005"/>
      <c r="CA70" s="1005"/>
      <c r="CB70" s="1005"/>
      <c r="CC70" s="1005"/>
      <c r="CD70" s="1005"/>
      <c r="CE70" s="1005"/>
      <c r="CF70" s="1005"/>
      <c r="CG70" s="1006"/>
      <c r="CH70" s="1007"/>
      <c r="CI70" s="1008"/>
      <c r="CJ70" s="1008"/>
      <c r="CK70" s="1008"/>
      <c r="CL70" s="1009"/>
      <c r="CM70" s="1007"/>
      <c r="CN70" s="1008"/>
      <c r="CO70" s="1008"/>
      <c r="CP70" s="1008"/>
      <c r="CQ70" s="1009"/>
      <c r="CR70" s="1007"/>
      <c r="CS70" s="1008"/>
      <c r="CT70" s="1008"/>
      <c r="CU70" s="1008"/>
      <c r="CV70" s="1009"/>
      <c r="CW70" s="1007"/>
      <c r="CX70" s="1008"/>
      <c r="CY70" s="1008"/>
      <c r="CZ70" s="1008"/>
      <c r="DA70" s="1009"/>
      <c r="DB70" s="1007"/>
      <c r="DC70" s="1008"/>
      <c r="DD70" s="1008"/>
      <c r="DE70" s="1008"/>
      <c r="DF70" s="1009"/>
      <c r="DG70" s="1007"/>
      <c r="DH70" s="1008"/>
      <c r="DI70" s="1008"/>
      <c r="DJ70" s="1008"/>
      <c r="DK70" s="1009"/>
      <c r="DL70" s="1007"/>
      <c r="DM70" s="1008"/>
      <c r="DN70" s="1008"/>
      <c r="DO70" s="1008"/>
      <c r="DP70" s="1009"/>
      <c r="DQ70" s="1007"/>
      <c r="DR70" s="1008"/>
      <c r="DS70" s="1008"/>
      <c r="DT70" s="1008"/>
      <c r="DU70" s="1009"/>
      <c r="DV70" s="992"/>
      <c r="DW70" s="993"/>
      <c r="DX70" s="993"/>
      <c r="DY70" s="993"/>
      <c r="DZ70" s="994"/>
      <c r="EA70" s="246"/>
    </row>
    <row r="71" spans="1:131" s="247" customFormat="1" ht="26.25" customHeight="1" x14ac:dyDescent="0.15">
      <c r="A71" s="261">
        <v>4</v>
      </c>
      <c r="B71" s="1025" t="s">
        <v>560</v>
      </c>
      <c r="C71" s="1026"/>
      <c r="D71" s="1026"/>
      <c r="E71" s="1026"/>
      <c r="F71" s="1026"/>
      <c r="G71" s="1026"/>
      <c r="H71" s="1026"/>
      <c r="I71" s="1026"/>
      <c r="J71" s="1026"/>
      <c r="K71" s="1026"/>
      <c r="L71" s="1026"/>
      <c r="M71" s="1026"/>
      <c r="N71" s="1026"/>
      <c r="O71" s="1026"/>
      <c r="P71" s="1027"/>
      <c r="Q71" s="1028">
        <v>811</v>
      </c>
      <c r="R71" s="1022"/>
      <c r="S71" s="1022"/>
      <c r="T71" s="1022"/>
      <c r="U71" s="1022"/>
      <c r="V71" s="1022">
        <v>809</v>
      </c>
      <c r="W71" s="1022"/>
      <c r="X71" s="1022"/>
      <c r="Y71" s="1022"/>
      <c r="Z71" s="1022"/>
      <c r="AA71" s="1022">
        <v>2</v>
      </c>
      <c r="AB71" s="1022"/>
      <c r="AC71" s="1022"/>
      <c r="AD71" s="1022"/>
      <c r="AE71" s="1022"/>
      <c r="AF71" s="1022">
        <v>2</v>
      </c>
      <c r="AG71" s="1022"/>
      <c r="AH71" s="1022"/>
      <c r="AI71" s="1022"/>
      <c r="AJ71" s="1022"/>
      <c r="AK71" s="1022" t="s">
        <v>498</v>
      </c>
      <c r="AL71" s="1022"/>
      <c r="AM71" s="1022"/>
      <c r="AN71" s="1022"/>
      <c r="AO71" s="1022"/>
      <c r="AP71" s="1022" t="s">
        <v>498</v>
      </c>
      <c r="AQ71" s="1022"/>
      <c r="AR71" s="1022"/>
      <c r="AS71" s="1022"/>
      <c r="AT71" s="1022"/>
      <c r="AU71" s="1022" t="s">
        <v>498</v>
      </c>
      <c r="AV71" s="1022"/>
      <c r="AW71" s="1022"/>
      <c r="AX71" s="1022"/>
      <c r="AY71" s="1022"/>
      <c r="AZ71" s="1023"/>
      <c r="BA71" s="1023"/>
      <c r="BB71" s="1023"/>
      <c r="BC71" s="1023"/>
      <c r="BD71" s="1024"/>
      <c r="BE71" s="265"/>
      <c r="BF71" s="265"/>
      <c r="BG71" s="265"/>
      <c r="BH71" s="265"/>
      <c r="BI71" s="265"/>
      <c r="BJ71" s="265"/>
      <c r="BK71" s="265"/>
      <c r="BL71" s="265"/>
      <c r="BM71" s="265"/>
      <c r="BN71" s="265"/>
      <c r="BO71" s="265"/>
      <c r="BP71" s="265"/>
      <c r="BQ71" s="262">
        <v>65</v>
      </c>
      <c r="BR71" s="267"/>
      <c r="BS71" s="1004"/>
      <c r="BT71" s="1005"/>
      <c r="BU71" s="1005"/>
      <c r="BV71" s="1005"/>
      <c r="BW71" s="1005"/>
      <c r="BX71" s="1005"/>
      <c r="BY71" s="1005"/>
      <c r="BZ71" s="1005"/>
      <c r="CA71" s="1005"/>
      <c r="CB71" s="1005"/>
      <c r="CC71" s="1005"/>
      <c r="CD71" s="1005"/>
      <c r="CE71" s="1005"/>
      <c r="CF71" s="1005"/>
      <c r="CG71" s="1006"/>
      <c r="CH71" s="1007"/>
      <c r="CI71" s="1008"/>
      <c r="CJ71" s="1008"/>
      <c r="CK71" s="1008"/>
      <c r="CL71" s="1009"/>
      <c r="CM71" s="1007"/>
      <c r="CN71" s="1008"/>
      <c r="CO71" s="1008"/>
      <c r="CP71" s="1008"/>
      <c r="CQ71" s="1009"/>
      <c r="CR71" s="1007"/>
      <c r="CS71" s="1008"/>
      <c r="CT71" s="1008"/>
      <c r="CU71" s="1008"/>
      <c r="CV71" s="1009"/>
      <c r="CW71" s="1007"/>
      <c r="CX71" s="1008"/>
      <c r="CY71" s="1008"/>
      <c r="CZ71" s="1008"/>
      <c r="DA71" s="1009"/>
      <c r="DB71" s="1007"/>
      <c r="DC71" s="1008"/>
      <c r="DD71" s="1008"/>
      <c r="DE71" s="1008"/>
      <c r="DF71" s="1009"/>
      <c r="DG71" s="1007"/>
      <c r="DH71" s="1008"/>
      <c r="DI71" s="1008"/>
      <c r="DJ71" s="1008"/>
      <c r="DK71" s="1009"/>
      <c r="DL71" s="1007"/>
      <c r="DM71" s="1008"/>
      <c r="DN71" s="1008"/>
      <c r="DO71" s="1008"/>
      <c r="DP71" s="1009"/>
      <c r="DQ71" s="1007"/>
      <c r="DR71" s="1008"/>
      <c r="DS71" s="1008"/>
      <c r="DT71" s="1008"/>
      <c r="DU71" s="1009"/>
      <c r="DV71" s="992"/>
      <c r="DW71" s="993"/>
      <c r="DX71" s="993"/>
      <c r="DY71" s="993"/>
      <c r="DZ71" s="994"/>
      <c r="EA71" s="246"/>
    </row>
    <row r="72" spans="1:131" s="247" customFormat="1" ht="26.25" customHeight="1" x14ac:dyDescent="0.15">
      <c r="A72" s="261">
        <v>5</v>
      </c>
      <c r="B72" s="1025" t="s">
        <v>561</v>
      </c>
      <c r="C72" s="1026"/>
      <c r="D72" s="1026"/>
      <c r="E72" s="1026"/>
      <c r="F72" s="1026"/>
      <c r="G72" s="1026"/>
      <c r="H72" s="1026"/>
      <c r="I72" s="1026"/>
      <c r="J72" s="1026"/>
      <c r="K72" s="1026"/>
      <c r="L72" s="1026"/>
      <c r="M72" s="1026"/>
      <c r="N72" s="1026"/>
      <c r="O72" s="1026"/>
      <c r="P72" s="1027"/>
      <c r="Q72" s="1028">
        <v>42</v>
      </c>
      <c r="R72" s="1022"/>
      <c r="S72" s="1022"/>
      <c r="T72" s="1022"/>
      <c r="U72" s="1022"/>
      <c r="V72" s="1022">
        <v>40</v>
      </c>
      <c r="W72" s="1022"/>
      <c r="X72" s="1022"/>
      <c r="Y72" s="1022"/>
      <c r="Z72" s="1022"/>
      <c r="AA72" s="1022">
        <v>2</v>
      </c>
      <c r="AB72" s="1022"/>
      <c r="AC72" s="1022"/>
      <c r="AD72" s="1022"/>
      <c r="AE72" s="1022"/>
      <c r="AF72" s="1022">
        <v>2</v>
      </c>
      <c r="AG72" s="1022"/>
      <c r="AH72" s="1022"/>
      <c r="AI72" s="1022"/>
      <c r="AJ72" s="1022"/>
      <c r="AK72" s="1022">
        <v>38</v>
      </c>
      <c r="AL72" s="1022"/>
      <c r="AM72" s="1022"/>
      <c r="AN72" s="1022"/>
      <c r="AO72" s="1022"/>
      <c r="AP72" s="1022">
        <v>371</v>
      </c>
      <c r="AQ72" s="1022"/>
      <c r="AR72" s="1022"/>
      <c r="AS72" s="1022"/>
      <c r="AT72" s="1022"/>
      <c r="AU72" s="1022" t="s">
        <v>498</v>
      </c>
      <c r="AV72" s="1022"/>
      <c r="AW72" s="1022"/>
      <c r="AX72" s="1022"/>
      <c r="AY72" s="1022"/>
      <c r="AZ72" s="1023"/>
      <c r="BA72" s="1023"/>
      <c r="BB72" s="1023"/>
      <c r="BC72" s="1023"/>
      <c r="BD72" s="1024"/>
      <c r="BE72" s="265"/>
      <c r="BF72" s="265"/>
      <c r="BG72" s="265"/>
      <c r="BH72" s="265"/>
      <c r="BI72" s="265"/>
      <c r="BJ72" s="265"/>
      <c r="BK72" s="265"/>
      <c r="BL72" s="265"/>
      <c r="BM72" s="265"/>
      <c r="BN72" s="265"/>
      <c r="BO72" s="265"/>
      <c r="BP72" s="265"/>
      <c r="BQ72" s="262">
        <v>66</v>
      </c>
      <c r="BR72" s="267"/>
      <c r="BS72" s="1004"/>
      <c r="BT72" s="1005"/>
      <c r="BU72" s="1005"/>
      <c r="BV72" s="1005"/>
      <c r="BW72" s="1005"/>
      <c r="BX72" s="1005"/>
      <c r="BY72" s="1005"/>
      <c r="BZ72" s="1005"/>
      <c r="CA72" s="1005"/>
      <c r="CB72" s="1005"/>
      <c r="CC72" s="1005"/>
      <c r="CD72" s="1005"/>
      <c r="CE72" s="1005"/>
      <c r="CF72" s="1005"/>
      <c r="CG72" s="1006"/>
      <c r="CH72" s="1007"/>
      <c r="CI72" s="1008"/>
      <c r="CJ72" s="1008"/>
      <c r="CK72" s="1008"/>
      <c r="CL72" s="1009"/>
      <c r="CM72" s="1007"/>
      <c r="CN72" s="1008"/>
      <c r="CO72" s="1008"/>
      <c r="CP72" s="1008"/>
      <c r="CQ72" s="1009"/>
      <c r="CR72" s="1007"/>
      <c r="CS72" s="1008"/>
      <c r="CT72" s="1008"/>
      <c r="CU72" s="1008"/>
      <c r="CV72" s="1009"/>
      <c r="CW72" s="1007"/>
      <c r="CX72" s="1008"/>
      <c r="CY72" s="1008"/>
      <c r="CZ72" s="1008"/>
      <c r="DA72" s="1009"/>
      <c r="DB72" s="1007"/>
      <c r="DC72" s="1008"/>
      <c r="DD72" s="1008"/>
      <c r="DE72" s="1008"/>
      <c r="DF72" s="1009"/>
      <c r="DG72" s="1007"/>
      <c r="DH72" s="1008"/>
      <c r="DI72" s="1008"/>
      <c r="DJ72" s="1008"/>
      <c r="DK72" s="1009"/>
      <c r="DL72" s="1007"/>
      <c r="DM72" s="1008"/>
      <c r="DN72" s="1008"/>
      <c r="DO72" s="1008"/>
      <c r="DP72" s="1009"/>
      <c r="DQ72" s="1007"/>
      <c r="DR72" s="1008"/>
      <c r="DS72" s="1008"/>
      <c r="DT72" s="1008"/>
      <c r="DU72" s="1009"/>
      <c r="DV72" s="992"/>
      <c r="DW72" s="993"/>
      <c r="DX72" s="993"/>
      <c r="DY72" s="993"/>
      <c r="DZ72" s="994"/>
      <c r="EA72" s="246"/>
    </row>
    <row r="73" spans="1:131" s="247" customFormat="1" ht="26.25" customHeight="1" x14ac:dyDescent="0.15">
      <c r="A73" s="261">
        <v>6</v>
      </c>
      <c r="B73" s="1025" t="s">
        <v>577</v>
      </c>
      <c r="C73" s="1026"/>
      <c r="D73" s="1026"/>
      <c r="E73" s="1026"/>
      <c r="F73" s="1026"/>
      <c r="G73" s="1026"/>
      <c r="H73" s="1026"/>
      <c r="I73" s="1026"/>
      <c r="J73" s="1026"/>
      <c r="K73" s="1026"/>
      <c r="L73" s="1026"/>
      <c r="M73" s="1026"/>
      <c r="N73" s="1026"/>
      <c r="O73" s="1026"/>
      <c r="P73" s="1027"/>
      <c r="Q73" s="1028">
        <v>367</v>
      </c>
      <c r="R73" s="1022"/>
      <c r="S73" s="1022"/>
      <c r="T73" s="1022"/>
      <c r="U73" s="1022"/>
      <c r="V73" s="1022">
        <v>309</v>
      </c>
      <c r="W73" s="1022"/>
      <c r="X73" s="1022"/>
      <c r="Y73" s="1022"/>
      <c r="Z73" s="1022"/>
      <c r="AA73" s="1022">
        <v>58</v>
      </c>
      <c r="AB73" s="1022"/>
      <c r="AC73" s="1022"/>
      <c r="AD73" s="1022"/>
      <c r="AE73" s="1022"/>
      <c r="AF73" s="1022">
        <v>34</v>
      </c>
      <c r="AG73" s="1022"/>
      <c r="AH73" s="1022"/>
      <c r="AI73" s="1022"/>
      <c r="AJ73" s="1022"/>
      <c r="AK73" s="1022">
        <v>308</v>
      </c>
      <c r="AL73" s="1022"/>
      <c r="AM73" s="1022"/>
      <c r="AN73" s="1022"/>
      <c r="AO73" s="1022"/>
      <c r="AP73" s="1022">
        <v>1267</v>
      </c>
      <c r="AQ73" s="1022"/>
      <c r="AR73" s="1022"/>
      <c r="AS73" s="1022"/>
      <c r="AT73" s="1022"/>
      <c r="AU73" s="1022">
        <v>89</v>
      </c>
      <c r="AV73" s="1022"/>
      <c r="AW73" s="1022"/>
      <c r="AX73" s="1022"/>
      <c r="AY73" s="1022"/>
      <c r="AZ73" s="1023"/>
      <c r="BA73" s="1023"/>
      <c r="BB73" s="1023"/>
      <c r="BC73" s="1023"/>
      <c r="BD73" s="1024"/>
      <c r="BE73" s="265"/>
      <c r="BF73" s="265"/>
      <c r="BG73" s="265"/>
      <c r="BH73" s="265"/>
      <c r="BI73" s="265"/>
      <c r="BJ73" s="265"/>
      <c r="BK73" s="265"/>
      <c r="BL73" s="265"/>
      <c r="BM73" s="265"/>
      <c r="BN73" s="265"/>
      <c r="BO73" s="265"/>
      <c r="BP73" s="265"/>
      <c r="BQ73" s="262">
        <v>67</v>
      </c>
      <c r="BR73" s="267"/>
      <c r="BS73" s="1004"/>
      <c r="BT73" s="1005"/>
      <c r="BU73" s="1005"/>
      <c r="BV73" s="1005"/>
      <c r="BW73" s="1005"/>
      <c r="BX73" s="1005"/>
      <c r="BY73" s="1005"/>
      <c r="BZ73" s="1005"/>
      <c r="CA73" s="1005"/>
      <c r="CB73" s="1005"/>
      <c r="CC73" s="1005"/>
      <c r="CD73" s="1005"/>
      <c r="CE73" s="1005"/>
      <c r="CF73" s="1005"/>
      <c r="CG73" s="1006"/>
      <c r="CH73" s="1007"/>
      <c r="CI73" s="1008"/>
      <c r="CJ73" s="1008"/>
      <c r="CK73" s="1008"/>
      <c r="CL73" s="1009"/>
      <c r="CM73" s="1007"/>
      <c r="CN73" s="1008"/>
      <c r="CO73" s="1008"/>
      <c r="CP73" s="1008"/>
      <c r="CQ73" s="1009"/>
      <c r="CR73" s="1007"/>
      <c r="CS73" s="1008"/>
      <c r="CT73" s="1008"/>
      <c r="CU73" s="1008"/>
      <c r="CV73" s="1009"/>
      <c r="CW73" s="1007"/>
      <c r="CX73" s="1008"/>
      <c r="CY73" s="1008"/>
      <c r="CZ73" s="1008"/>
      <c r="DA73" s="1009"/>
      <c r="DB73" s="1007"/>
      <c r="DC73" s="1008"/>
      <c r="DD73" s="1008"/>
      <c r="DE73" s="1008"/>
      <c r="DF73" s="1009"/>
      <c r="DG73" s="1007"/>
      <c r="DH73" s="1008"/>
      <c r="DI73" s="1008"/>
      <c r="DJ73" s="1008"/>
      <c r="DK73" s="1009"/>
      <c r="DL73" s="1007"/>
      <c r="DM73" s="1008"/>
      <c r="DN73" s="1008"/>
      <c r="DO73" s="1008"/>
      <c r="DP73" s="1009"/>
      <c r="DQ73" s="1007"/>
      <c r="DR73" s="1008"/>
      <c r="DS73" s="1008"/>
      <c r="DT73" s="1008"/>
      <c r="DU73" s="1009"/>
      <c r="DV73" s="992"/>
      <c r="DW73" s="993"/>
      <c r="DX73" s="993"/>
      <c r="DY73" s="993"/>
      <c r="DZ73" s="994"/>
      <c r="EA73" s="246"/>
    </row>
    <row r="74" spans="1:131" s="247" customFormat="1" ht="26.25" customHeight="1" x14ac:dyDescent="0.15">
      <c r="A74" s="261">
        <v>7</v>
      </c>
      <c r="B74" s="1025" t="s">
        <v>562</v>
      </c>
      <c r="C74" s="1026"/>
      <c r="D74" s="1026"/>
      <c r="E74" s="1026"/>
      <c r="F74" s="1026"/>
      <c r="G74" s="1026"/>
      <c r="H74" s="1026"/>
      <c r="I74" s="1026"/>
      <c r="J74" s="1026"/>
      <c r="K74" s="1026"/>
      <c r="L74" s="1026"/>
      <c r="M74" s="1026"/>
      <c r="N74" s="1026"/>
      <c r="O74" s="1026"/>
      <c r="P74" s="1027"/>
      <c r="Q74" s="1028">
        <v>5639</v>
      </c>
      <c r="R74" s="1022"/>
      <c r="S74" s="1022"/>
      <c r="T74" s="1022"/>
      <c r="U74" s="1022"/>
      <c r="V74" s="1022">
        <v>5916</v>
      </c>
      <c r="W74" s="1022"/>
      <c r="X74" s="1022"/>
      <c r="Y74" s="1022"/>
      <c r="Z74" s="1022"/>
      <c r="AA74" s="1022">
        <v>-277</v>
      </c>
      <c r="AB74" s="1022"/>
      <c r="AC74" s="1022"/>
      <c r="AD74" s="1022"/>
      <c r="AE74" s="1022"/>
      <c r="AF74" s="1022">
        <v>1197</v>
      </c>
      <c r="AG74" s="1022"/>
      <c r="AH74" s="1022"/>
      <c r="AI74" s="1022"/>
      <c r="AJ74" s="1022"/>
      <c r="AK74" s="1022" t="s">
        <v>498</v>
      </c>
      <c r="AL74" s="1022"/>
      <c r="AM74" s="1022"/>
      <c r="AN74" s="1022"/>
      <c r="AO74" s="1022"/>
      <c r="AP74" s="1022">
        <v>5650</v>
      </c>
      <c r="AQ74" s="1022"/>
      <c r="AR74" s="1022"/>
      <c r="AS74" s="1022"/>
      <c r="AT74" s="1022"/>
      <c r="AU74" s="1022">
        <v>96</v>
      </c>
      <c r="AV74" s="1022"/>
      <c r="AW74" s="1022"/>
      <c r="AX74" s="1022"/>
      <c r="AY74" s="1022"/>
      <c r="AZ74" s="1023"/>
      <c r="BA74" s="1023"/>
      <c r="BB74" s="1023"/>
      <c r="BC74" s="1023"/>
      <c r="BD74" s="1024"/>
      <c r="BE74" s="265"/>
      <c r="BF74" s="265"/>
      <c r="BG74" s="265"/>
      <c r="BH74" s="265"/>
      <c r="BI74" s="265"/>
      <c r="BJ74" s="265"/>
      <c r="BK74" s="265"/>
      <c r="BL74" s="265"/>
      <c r="BM74" s="265"/>
      <c r="BN74" s="265"/>
      <c r="BO74" s="265"/>
      <c r="BP74" s="265"/>
      <c r="BQ74" s="262">
        <v>68</v>
      </c>
      <c r="BR74" s="267"/>
      <c r="BS74" s="1004"/>
      <c r="BT74" s="1005"/>
      <c r="BU74" s="1005"/>
      <c r="BV74" s="1005"/>
      <c r="BW74" s="1005"/>
      <c r="BX74" s="1005"/>
      <c r="BY74" s="1005"/>
      <c r="BZ74" s="1005"/>
      <c r="CA74" s="1005"/>
      <c r="CB74" s="1005"/>
      <c r="CC74" s="1005"/>
      <c r="CD74" s="1005"/>
      <c r="CE74" s="1005"/>
      <c r="CF74" s="1005"/>
      <c r="CG74" s="1006"/>
      <c r="CH74" s="1007"/>
      <c r="CI74" s="1008"/>
      <c r="CJ74" s="1008"/>
      <c r="CK74" s="1008"/>
      <c r="CL74" s="1009"/>
      <c r="CM74" s="1007"/>
      <c r="CN74" s="1008"/>
      <c r="CO74" s="1008"/>
      <c r="CP74" s="1008"/>
      <c r="CQ74" s="1009"/>
      <c r="CR74" s="1007"/>
      <c r="CS74" s="1008"/>
      <c r="CT74" s="1008"/>
      <c r="CU74" s="1008"/>
      <c r="CV74" s="1009"/>
      <c r="CW74" s="1007"/>
      <c r="CX74" s="1008"/>
      <c r="CY74" s="1008"/>
      <c r="CZ74" s="1008"/>
      <c r="DA74" s="1009"/>
      <c r="DB74" s="1007"/>
      <c r="DC74" s="1008"/>
      <c r="DD74" s="1008"/>
      <c r="DE74" s="1008"/>
      <c r="DF74" s="1009"/>
      <c r="DG74" s="1007"/>
      <c r="DH74" s="1008"/>
      <c r="DI74" s="1008"/>
      <c r="DJ74" s="1008"/>
      <c r="DK74" s="1009"/>
      <c r="DL74" s="1007"/>
      <c r="DM74" s="1008"/>
      <c r="DN74" s="1008"/>
      <c r="DO74" s="1008"/>
      <c r="DP74" s="1009"/>
      <c r="DQ74" s="1007"/>
      <c r="DR74" s="1008"/>
      <c r="DS74" s="1008"/>
      <c r="DT74" s="1008"/>
      <c r="DU74" s="1009"/>
      <c r="DV74" s="992"/>
      <c r="DW74" s="993"/>
      <c r="DX74" s="993"/>
      <c r="DY74" s="993"/>
      <c r="DZ74" s="994"/>
      <c r="EA74" s="246"/>
    </row>
    <row r="75" spans="1:131" s="247" customFormat="1" ht="26.25" customHeight="1" x14ac:dyDescent="0.15">
      <c r="A75" s="261">
        <v>8</v>
      </c>
      <c r="B75" s="1025" t="s">
        <v>563</v>
      </c>
      <c r="C75" s="1026"/>
      <c r="D75" s="1026"/>
      <c r="E75" s="1026"/>
      <c r="F75" s="1026"/>
      <c r="G75" s="1026"/>
      <c r="H75" s="1026"/>
      <c r="I75" s="1026"/>
      <c r="J75" s="1026"/>
      <c r="K75" s="1026"/>
      <c r="L75" s="1026"/>
      <c r="M75" s="1026"/>
      <c r="N75" s="1026"/>
      <c r="O75" s="1026"/>
      <c r="P75" s="1027"/>
      <c r="Q75" s="1029">
        <v>12652</v>
      </c>
      <c r="R75" s="1030"/>
      <c r="S75" s="1030"/>
      <c r="T75" s="1030"/>
      <c r="U75" s="1031"/>
      <c r="V75" s="1032">
        <v>10769</v>
      </c>
      <c r="W75" s="1030"/>
      <c r="X75" s="1030"/>
      <c r="Y75" s="1030"/>
      <c r="Z75" s="1031"/>
      <c r="AA75" s="1032">
        <v>1883</v>
      </c>
      <c r="AB75" s="1030"/>
      <c r="AC75" s="1030"/>
      <c r="AD75" s="1030"/>
      <c r="AE75" s="1031"/>
      <c r="AF75" s="1032">
        <v>1883</v>
      </c>
      <c r="AG75" s="1030"/>
      <c r="AH75" s="1030"/>
      <c r="AI75" s="1030"/>
      <c r="AJ75" s="1031"/>
      <c r="AK75" s="1032">
        <v>621</v>
      </c>
      <c r="AL75" s="1030"/>
      <c r="AM75" s="1030"/>
      <c r="AN75" s="1030"/>
      <c r="AO75" s="1031"/>
      <c r="AP75" s="1032" t="s">
        <v>498</v>
      </c>
      <c r="AQ75" s="1030"/>
      <c r="AR75" s="1030"/>
      <c r="AS75" s="1030"/>
      <c r="AT75" s="1031"/>
      <c r="AU75" s="1032" t="s">
        <v>498</v>
      </c>
      <c r="AV75" s="1030"/>
      <c r="AW75" s="1030"/>
      <c r="AX75" s="1030"/>
      <c r="AY75" s="1031"/>
      <c r="AZ75" s="1023"/>
      <c r="BA75" s="1023"/>
      <c r="BB75" s="1023"/>
      <c r="BC75" s="1023"/>
      <c r="BD75" s="1024"/>
      <c r="BE75" s="265"/>
      <c r="BF75" s="265"/>
      <c r="BG75" s="265"/>
      <c r="BH75" s="265"/>
      <c r="BI75" s="265"/>
      <c r="BJ75" s="265"/>
      <c r="BK75" s="265"/>
      <c r="BL75" s="265"/>
      <c r="BM75" s="265"/>
      <c r="BN75" s="265"/>
      <c r="BO75" s="265"/>
      <c r="BP75" s="265"/>
      <c r="BQ75" s="262">
        <v>69</v>
      </c>
      <c r="BR75" s="267"/>
      <c r="BS75" s="1004"/>
      <c r="BT75" s="1005"/>
      <c r="BU75" s="1005"/>
      <c r="BV75" s="1005"/>
      <c r="BW75" s="1005"/>
      <c r="BX75" s="1005"/>
      <c r="BY75" s="1005"/>
      <c r="BZ75" s="1005"/>
      <c r="CA75" s="1005"/>
      <c r="CB75" s="1005"/>
      <c r="CC75" s="1005"/>
      <c r="CD75" s="1005"/>
      <c r="CE75" s="1005"/>
      <c r="CF75" s="1005"/>
      <c r="CG75" s="1006"/>
      <c r="CH75" s="1007"/>
      <c r="CI75" s="1008"/>
      <c r="CJ75" s="1008"/>
      <c r="CK75" s="1008"/>
      <c r="CL75" s="1009"/>
      <c r="CM75" s="1007"/>
      <c r="CN75" s="1008"/>
      <c r="CO75" s="1008"/>
      <c r="CP75" s="1008"/>
      <c r="CQ75" s="1009"/>
      <c r="CR75" s="1007"/>
      <c r="CS75" s="1008"/>
      <c r="CT75" s="1008"/>
      <c r="CU75" s="1008"/>
      <c r="CV75" s="1009"/>
      <c r="CW75" s="1007"/>
      <c r="CX75" s="1008"/>
      <c r="CY75" s="1008"/>
      <c r="CZ75" s="1008"/>
      <c r="DA75" s="1009"/>
      <c r="DB75" s="1007"/>
      <c r="DC75" s="1008"/>
      <c r="DD75" s="1008"/>
      <c r="DE75" s="1008"/>
      <c r="DF75" s="1009"/>
      <c r="DG75" s="1007"/>
      <c r="DH75" s="1008"/>
      <c r="DI75" s="1008"/>
      <c r="DJ75" s="1008"/>
      <c r="DK75" s="1009"/>
      <c r="DL75" s="1007"/>
      <c r="DM75" s="1008"/>
      <c r="DN75" s="1008"/>
      <c r="DO75" s="1008"/>
      <c r="DP75" s="1009"/>
      <c r="DQ75" s="1007"/>
      <c r="DR75" s="1008"/>
      <c r="DS75" s="1008"/>
      <c r="DT75" s="1008"/>
      <c r="DU75" s="1009"/>
      <c r="DV75" s="992"/>
      <c r="DW75" s="993"/>
      <c r="DX75" s="993"/>
      <c r="DY75" s="993"/>
      <c r="DZ75" s="994"/>
      <c r="EA75" s="246"/>
    </row>
    <row r="76" spans="1:131" s="247" customFormat="1" ht="26.25" customHeight="1" x14ac:dyDescent="0.15">
      <c r="A76" s="261">
        <v>9</v>
      </c>
      <c r="B76" s="1025" t="s">
        <v>564</v>
      </c>
      <c r="C76" s="1026"/>
      <c r="D76" s="1026"/>
      <c r="E76" s="1026"/>
      <c r="F76" s="1026"/>
      <c r="G76" s="1026"/>
      <c r="H76" s="1026"/>
      <c r="I76" s="1026"/>
      <c r="J76" s="1026"/>
      <c r="K76" s="1026"/>
      <c r="L76" s="1026"/>
      <c r="M76" s="1026"/>
      <c r="N76" s="1026"/>
      <c r="O76" s="1026"/>
      <c r="P76" s="1027"/>
      <c r="Q76" s="1029">
        <v>47</v>
      </c>
      <c r="R76" s="1030"/>
      <c r="S76" s="1030"/>
      <c r="T76" s="1030"/>
      <c r="U76" s="1031"/>
      <c r="V76" s="1032">
        <v>34</v>
      </c>
      <c r="W76" s="1030"/>
      <c r="X76" s="1030"/>
      <c r="Y76" s="1030"/>
      <c r="Z76" s="1031"/>
      <c r="AA76" s="1032">
        <v>12</v>
      </c>
      <c r="AB76" s="1030"/>
      <c r="AC76" s="1030"/>
      <c r="AD76" s="1030"/>
      <c r="AE76" s="1031"/>
      <c r="AF76" s="1032">
        <v>12</v>
      </c>
      <c r="AG76" s="1030"/>
      <c r="AH76" s="1030"/>
      <c r="AI76" s="1030"/>
      <c r="AJ76" s="1031"/>
      <c r="AK76" s="1032" t="s">
        <v>498</v>
      </c>
      <c r="AL76" s="1030"/>
      <c r="AM76" s="1030"/>
      <c r="AN76" s="1030"/>
      <c r="AO76" s="1031"/>
      <c r="AP76" s="1032" t="s">
        <v>498</v>
      </c>
      <c r="AQ76" s="1030"/>
      <c r="AR76" s="1030"/>
      <c r="AS76" s="1030"/>
      <c r="AT76" s="1031"/>
      <c r="AU76" s="1032" t="s">
        <v>498</v>
      </c>
      <c r="AV76" s="1030"/>
      <c r="AW76" s="1030"/>
      <c r="AX76" s="1030"/>
      <c r="AY76" s="1031"/>
      <c r="AZ76" s="1023"/>
      <c r="BA76" s="1023"/>
      <c r="BB76" s="1023"/>
      <c r="BC76" s="1023"/>
      <c r="BD76" s="1024"/>
      <c r="BE76" s="265"/>
      <c r="BF76" s="265"/>
      <c r="BG76" s="265"/>
      <c r="BH76" s="265"/>
      <c r="BI76" s="265"/>
      <c r="BJ76" s="265"/>
      <c r="BK76" s="265"/>
      <c r="BL76" s="265"/>
      <c r="BM76" s="265"/>
      <c r="BN76" s="265"/>
      <c r="BO76" s="265"/>
      <c r="BP76" s="265"/>
      <c r="BQ76" s="262">
        <v>70</v>
      </c>
      <c r="BR76" s="267"/>
      <c r="BS76" s="1004"/>
      <c r="BT76" s="1005"/>
      <c r="BU76" s="1005"/>
      <c r="BV76" s="1005"/>
      <c r="BW76" s="1005"/>
      <c r="BX76" s="1005"/>
      <c r="BY76" s="1005"/>
      <c r="BZ76" s="1005"/>
      <c r="CA76" s="1005"/>
      <c r="CB76" s="1005"/>
      <c r="CC76" s="1005"/>
      <c r="CD76" s="1005"/>
      <c r="CE76" s="1005"/>
      <c r="CF76" s="1005"/>
      <c r="CG76" s="1006"/>
      <c r="CH76" s="1007"/>
      <c r="CI76" s="1008"/>
      <c r="CJ76" s="1008"/>
      <c r="CK76" s="1008"/>
      <c r="CL76" s="1009"/>
      <c r="CM76" s="1007"/>
      <c r="CN76" s="1008"/>
      <c r="CO76" s="1008"/>
      <c r="CP76" s="1008"/>
      <c r="CQ76" s="1009"/>
      <c r="CR76" s="1007"/>
      <c r="CS76" s="1008"/>
      <c r="CT76" s="1008"/>
      <c r="CU76" s="1008"/>
      <c r="CV76" s="1009"/>
      <c r="CW76" s="1007"/>
      <c r="CX76" s="1008"/>
      <c r="CY76" s="1008"/>
      <c r="CZ76" s="1008"/>
      <c r="DA76" s="1009"/>
      <c r="DB76" s="1007"/>
      <c r="DC76" s="1008"/>
      <c r="DD76" s="1008"/>
      <c r="DE76" s="1008"/>
      <c r="DF76" s="1009"/>
      <c r="DG76" s="1007"/>
      <c r="DH76" s="1008"/>
      <c r="DI76" s="1008"/>
      <c r="DJ76" s="1008"/>
      <c r="DK76" s="1009"/>
      <c r="DL76" s="1007"/>
      <c r="DM76" s="1008"/>
      <c r="DN76" s="1008"/>
      <c r="DO76" s="1008"/>
      <c r="DP76" s="1009"/>
      <c r="DQ76" s="1007"/>
      <c r="DR76" s="1008"/>
      <c r="DS76" s="1008"/>
      <c r="DT76" s="1008"/>
      <c r="DU76" s="1009"/>
      <c r="DV76" s="992"/>
      <c r="DW76" s="993"/>
      <c r="DX76" s="993"/>
      <c r="DY76" s="993"/>
      <c r="DZ76" s="994"/>
      <c r="EA76" s="246"/>
    </row>
    <row r="77" spans="1:131" s="247" customFormat="1" ht="26.25" customHeight="1" x14ac:dyDescent="0.15">
      <c r="A77" s="261">
        <v>10</v>
      </c>
      <c r="B77" s="1025" t="s">
        <v>565</v>
      </c>
      <c r="C77" s="1026"/>
      <c r="D77" s="1026"/>
      <c r="E77" s="1026"/>
      <c r="F77" s="1026"/>
      <c r="G77" s="1026"/>
      <c r="H77" s="1026"/>
      <c r="I77" s="1026"/>
      <c r="J77" s="1026"/>
      <c r="K77" s="1026"/>
      <c r="L77" s="1026"/>
      <c r="M77" s="1026"/>
      <c r="N77" s="1026"/>
      <c r="O77" s="1026"/>
      <c r="P77" s="1027"/>
      <c r="Q77" s="1029">
        <v>16</v>
      </c>
      <c r="R77" s="1030"/>
      <c r="S77" s="1030"/>
      <c r="T77" s="1030"/>
      <c r="U77" s="1031"/>
      <c r="V77" s="1032">
        <v>9</v>
      </c>
      <c r="W77" s="1030"/>
      <c r="X77" s="1030"/>
      <c r="Y77" s="1030"/>
      <c r="Z77" s="1031"/>
      <c r="AA77" s="1032">
        <v>7</v>
      </c>
      <c r="AB77" s="1030"/>
      <c r="AC77" s="1030"/>
      <c r="AD77" s="1030"/>
      <c r="AE77" s="1031"/>
      <c r="AF77" s="1032">
        <v>7</v>
      </c>
      <c r="AG77" s="1030"/>
      <c r="AH77" s="1030"/>
      <c r="AI77" s="1030"/>
      <c r="AJ77" s="1031"/>
      <c r="AK77" s="1032" t="s">
        <v>498</v>
      </c>
      <c r="AL77" s="1030"/>
      <c r="AM77" s="1030"/>
      <c r="AN77" s="1030"/>
      <c r="AO77" s="1031"/>
      <c r="AP77" s="1032" t="s">
        <v>498</v>
      </c>
      <c r="AQ77" s="1030"/>
      <c r="AR77" s="1030"/>
      <c r="AS77" s="1030"/>
      <c r="AT77" s="1031"/>
      <c r="AU77" s="1032" t="s">
        <v>498</v>
      </c>
      <c r="AV77" s="1030"/>
      <c r="AW77" s="1030"/>
      <c r="AX77" s="1030"/>
      <c r="AY77" s="1031"/>
      <c r="AZ77" s="1023"/>
      <c r="BA77" s="1023"/>
      <c r="BB77" s="1023"/>
      <c r="BC77" s="1023"/>
      <c r="BD77" s="1024"/>
      <c r="BE77" s="265"/>
      <c r="BF77" s="265"/>
      <c r="BG77" s="265"/>
      <c r="BH77" s="265"/>
      <c r="BI77" s="265"/>
      <c r="BJ77" s="265"/>
      <c r="BK77" s="265"/>
      <c r="BL77" s="265"/>
      <c r="BM77" s="265"/>
      <c r="BN77" s="265"/>
      <c r="BO77" s="265"/>
      <c r="BP77" s="265"/>
      <c r="BQ77" s="262">
        <v>71</v>
      </c>
      <c r="BR77" s="267"/>
      <c r="BS77" s="1004"/>
      <c r="BT77" s="1005"/>
      <c r="BU77" s="1005"/>
      <c r="BV77" s="1005"/>
      <c r="BW77" s="1005"/>
      <c r="BX77" s="1005"/>
      <c r="BY77" s="1005"/>
      <c r="BZ77" s="1005"/>
      <c r="CA77" s="1005"/>
      <c r="CB77" s="1005"/>
      <c r="CC77" s="1005"/>
      <c r="CD77" s="1005"/>
      <c r="CE77" s="1005"/>
      <c r="CF77" s="1005"/>
      <c r="CG77" s="1006"/>
      <c r="CH77" s="1007"/>
      <c r="CI77" s="1008"/>
      <c r="CJ77" s="1008"/>
      <c r="CK77" s="1008"/>
      <c r="CL77" s="1009"/>
      <c r="CM77" s="1007"/>
      <c r="CN77" s="1008"/>
      <c r="CO77" s="1008"/>
      <c r="CP77" s="1008"/>
      <c r="CQ77" s="1009"/>
      <c r="CR77" s="1007"/>
      <c r="CS77" s="1008"/>
      <c r="CT77" s="1008"/>
      <c r="CU77" s="1008"/>
      <c r="CV77" s="1009"/>
      <c r="CW77" s="1007"/>
      <c r="CX77" s="1008"/>
      <c r="CY77" s="1008"/>
      <c r="CZ77" s="1008"/>
      <c r="DA77" s="1009"/>
      <c r="DB77" s="1007"/>
      <c r="DC77" s="1008"/>
      <c r="DD77" s="1008"/>
      <c r="DE77" s="1008"/>
      <c r="DF77" s="1009"/>
      <c r="DG77" s="1007"/>
      <c r="DH77" s="1008"/>
      <c r="DI77" s="1008"/>
      <c r="DJ77" s="1008"/>
      <c r="DK77" s="1009"/>
      <c r="DL77" s="1007"/>
      <c r="DM77" s="1008"/>
      <c r="DN77" s="1008"/>
      <c r="DO77" s="1008"/>
      <c r="DP77" s="1009"/>
      <c r="DQ77" s="1007"/>
      <c r="DR77" s="1008"/>
      <c r="DS77" s="1008"/>
      <c r="DT77" s="1008"/>
      <c r="DU77" s="1009"/>
      <c r="DV77" s="992"/>
      <c r="DW77" s="993"/>
      <c r="DX77" s="993"/>
      <c r="DY77" s="993"/>
      <c r="DZ77" s="994"/>
      <c r="EA77" s="246"/>
    </row>
    <row r="78" spans="1:131" s="247" customFormat="1" ht="26.25" customHeight="1" x14ac:dyDescent="0.15">
      <c r="A78" s="261">
        <v>11</v>
      </c>
      <c r="B78" s="1025" t="s">
        <v>578</v>
      </c>
      <c r="C78" s="1026"/>
      <c r="D78" s="1026"/>
      <c r="E78" s="1026"/>
      <c r="F78" s="1026"/>
      <c r="G78" s="1026"/>
      <c r="H78" s="1026"/>
      <c r="I78" s="1026"/>
      <c r="J78" s="1026"/>
      <c r="K78" s="1026"/>
      <c r="L78" s="1026"/>
      <c r="M78" s="1026"/>
      <c r="N78" s="1026"/>
      <c r="O78" s="1026"/>
      <c r="P78" s="1027"/>
      <c r="Q78" s="1028">
        <v>3</v>
      </c>
      <c r="R78" s="1022"/>
      <c r="S78" s="1022"/>
      <c r="T78" s="1022"/>
      <c r="U78" s="1022"/>
      <c r="V78" s="1022">
        <v>2</v>
      </c>
      <c r="W78" s="1022"/>
      <c r="X78" s="1022"/>
      <c r="Y78" s="1022"/>
      <c r="Z78" s="1022"/>
      <c r="AA78" s="1022">
        <v>1</v>
      </c>
      <c r="AB78" s="1022"/>
      <c r="AC78" s="1022"/>
      <c r="AD78" s="1022"/>
      <c r="AE78" s="1022"/>
      <c r="AF78" s="1022">
        <v>1</v>
      </c>
      <c r="AG78" s="1022"/>
      <c r="AH78" s="1022"/>
      <c r="AI78" s="1022"/>
      <c r="AJ78" s="1022"/>
      <c r="AK78" s="1022" t="s">
        <v>498</v>
      </c>
      <c r="AL78" s="1022"/>
      <c r="AM78" s="1022"/>
      <c r="AN78" s="1022"/>
      <c r="AO78" s="1022"/>
      <c r="AP78" s="1022" t="s">
        <v>498</v>
      </c>
      <c r="AQ78" s="1022"/>
      <c r="AR78" s="1022"/>
      <c r="AS78" s="1022"/>
      <c r="AT78" s="1022"/>
      <c r="AU78" s="1022" t="s">
        <v>498</v>
      </c>
      <c r="AV78" s="1022"/>
      <c r="AW78" s="1022"/>
      <c r="AX78" s="1022"/>
      <c r="AY78" s="1022"/>
      <c r="AZ78" s="1023"/>
      <c r="BA78" s="1023"/>
      <c r="BB78" s="1023"/>
      <c r="BC78" s="1023"/>
      <c r="BD78" s="1024"/>
      <c r="BE78" s="265"/>
      <c r="BF78" s="265"/>
      <c r="BG78" s="265"/>
      <c r="BH78" s="265"/>
      <c r="BI78" s="265"/>
      <c r="BJ78" s="268"/>
      <c r="BK78" s="268"/>
      <c r="BL78" s="268"/>
      <c r="BM78" s="268"/>
      <c r="BN78" s="268"/>
      <c r="BO78" s="265"/>
      <c r="BP78" s="265"/>
      <c r="BQ78" s="262">
        <v>72</v>
      </c>
      <c r="BR78" s="267"/>
      <c r="BS78" s="1004"/>
      <c r="BT78" s="1005"/>
      <c r="BU78" s="1005"/>
      <c r="BV78" s="1005"/>
      <c r="BW78" s="1005"/>
      <c r="BX78" s="1005"/>
      <c r="BY78" s="1005"/>
      <c r="BZ78" s="1005"/>
      <c r="CA78" s="1005"/>
      <c r="CB78" s="1005"/>
      <c r="CC78" s="1005"/>
      <c r="CD78" s="1005"/>
      <c r="CE78" s="1005"/>
      <c r="CF78" s="1005"/>
      <c r="CG78" s="1006"/>
      <c r="CH78" s="1007"/>
      <c r="CI78" s="1008"/>
      <c r="CJ78" s="1008"/>
      <c r="CK78" s="1008"/>
      <c r="CL78" s="1009"/>
      <c r="CM78" s="1007"/>
      <c r="CN78" s="1008"/>
      <c r="CO78" s="1008"/>
      <c r="CP78" s="1008"/>
      <c r="CQ78" s="1009"/>
      <c r="CR78" s="1007"/>
      <c r="CS78" s="1008"/>
      <c r="CT78" s="1008"/>
      <c r="CU78" s="1008"/>
      <c r="CV78" s="1009"/>
      <c r="CW78" s="1007"/>
      <c r="CX78" s="1008"/>
      <c r="CY78" s="1008"/>
      <c r="CZ78" s="1008"/>
      <c r="DA78" s="1009"/>
      <c r="DB78" s="1007"/>
      <c r="DC78" s="1008"/>
      <c r="DD78" s="1008"/>
      <c r="DE78" s="1008"/>
      <c r="DF78" s="1009"/>
      <c r="DG78" s="1007"/>
      <c r="DH78" s="1008"/>
      <c r="DI78" s="1008"/>
      <c r="DJ78" s="1008"/>
      <c r="DK78" s="1009"/>
      <c r="DL78" s="1007"/>
      <c r="DM78" s="1008"/>
      <c r="DN78" s="1008"/>
      <c r="DO78" s="1008"/>
      <c r="DP78" s="1009"/>
      <c r="DQ78" s="1007"/>
      <c r="DR78" s="1008"/>
      <c r="DS78" s="1008"/>
      <c r="DT78" s="1008"/>
      <c r="DU78" s="1009"/>
      <c r="DV78" s="992"/>
      <c r="DW78" s="993"/>
      <c r="DX78" s="993"/>
      <c r="DY78" s="993"/>
      <c r="DZ78" s="994"/>
      <c r="EA78" s="246"/>
    </row>
    <row r="79" spans="1:131" s="247" customFormat="1" ht="26.25" customHeight="1" x14ac:dyDescent="0.15">
      <c r="A79" s="261">
        <v>12</v>
      </c>
      <c r="B79" s="1025" t="s">
        <v>566</v>
      </c>
      <c r="C79" s="1026"/>
      <c r="D79" s="1026"/>
      <c r="E79" s="1026"/>
      <c r="F79" s="1026"/>
      <c r="G79" s="1026"/>
      <c r="H79" s="1026"/>
      <c r="I79" s="1026"/>
      <c r="J79" s="1026"/>
      <c r="K79" s="1026"/>
      <c r="L79" s="1026"/>
      <c r="M79" s="1026"/>
      <c r="N79" s="1026"/>
      <c r="O79" s="1026"/>
      <c r="P79" s="1027"/>
      <c r="Q79" s="1028">
        <v>4</v>
      </c>
      <c r="R79" s="1022"/>
      <c r="S79" s="1022"/>
      <c r="T79" s="1022"/>
      <c r="U79" s="1022"/>
      <c r="V79" s="1022">
        <v>3</v>
      </c>
      <c r="W79" s="1022"/>
      <c r="X79" s="1022"/>
      <c r="Y79" s="1022"/>
      <c r="Z79" s="1022"/>
      <c r="AA79" s="1022">
        <v>2</v>
      </c>
      <c r="AB79" s="1022"/>
      <c r="AC79" s="1022"/>
      <c r="AD79" s="1022"/>
      <c r="AE79" s="1022"/>
      <c r="AF79" s="1022">
        <v>2</v>
      </c>
      <c r="AG79" s="1022"/>
      <c r="AH79" s="1022"/>
      <c r="AI79" s="1022"/>
      <c r="AJ79" s="1022"/>
      <c r="AK79" s="1022" t="s">
        <v>498</v>
      </c>
      <c r="AL79" s="1022"/>
      <c r="AM79" s="1022"/>
      <c r="AN79" s="1022"/>
      <c r="AO79" s="1022"/>
      <c r="AP79" s="1022" t="s">
        <v>498</v>
      </c>
      <c r="AQ79" s="1022"/>
      <c r="AR79" s="1022"/>
      <c r="AS79" s="1022"/>
      <c r="AT79" s="1022"/>
      <c r="AU79" s="1022" t="s">
        <v>498</v>
      </c>
      <c r="AV79" s="1022"/>
      <c r="AW79" s="1022"/>
      <c r="AX79" s="1022"/>
      <c r="AY79" s="1022"/>
      <c r="AZ79" s="1023"/>
      <c r="BA79" s="1023"/>
      <c r="BB79" s="1023"/>
      <c r="BC79" s="1023"/>
      <c r="BD79" s="1024"/>
      <c r="BE79" s="265"/>
      <c r="BF79" s="265"/>
      <c r="BG79" s="265"/>
      <c r="BH79" s="265"/>
      <c r="BI79" s="265"/>
      <c r="BJ79" s="268"/>
      <c r="BK79" s="268"/>
      <c r="BL79" s="268"/>
      <c r="BM79" s="268"/>
      <c r="BN79" s="268"/>
      <c r="BO79" s="265"/>
      <c r="BP79" s="265"/>
      <c r="BQ79" s="262">
        <v>73</v>
      </c>
      <c r="BR79" s="267"/>
      <c r="BS79" s="1004"/>
      <c r="BT79" s="1005"/>
      <c r="BU79" s="1005"/>
      <c r="BV79" s="1005"/>
      <c r="BW79" s="1005"/>
      <c r="BX79" s="1005"/>
      <c r="BY79" s="1005"/>
      <c r="BZ79" s="1005"/>
      <c r="CA79" s="1005"/>
      <c r="CB79" s="1005"/>
      <c r="CC79" s="1005"/>
      <c r="CD79" s="1005"/>
      <c r="CE79" s="1005"/>
      <c r="CF79" s="1005"/>
      <c r="CG79" s="1006"/>
      <c r="CH79" s="1007"/>
      <c r="CI79" s="1008"/>
      <c r="CJ79" s="1008"/>
      <c r="CK79" s="1008"/>
      <c r="CL79" s="1009"/>
      <c r="CM79" s="1007"/>
      <c r="CN79" s="1008"/>
      <c r="CO79" s="1008"/>
      <c r="CP79" s="1008"/>
      <c r="CQ79" s="1009"/>
      <c r="CR79" s="1007"/>
      <c r="CS79" s="1008"/>
      <c r="CT79" s="1008"/>
      <c r="CU79" s="1008"/>
      <c r="CV79" s="1009"/>
      <c r="CW79" s="1007"/>
      <c r="CX79" s="1008"/>
      <c r="CY79" s="1008"/>
      <c r="CZ79" s="1008"/>
      <c r="DA79" s="1009"/>
      <c r="DB79" s="1007"/>
      <c r="DC79" s="1008"/>
      <c r="DD79" s="1008"/>
      <c r="DE79" s="1008"/>
      <c r="DF79" s="1009"/>
      <c r="DG79" s="1007"/>
      <c r="DH79" s="1008"/>
      <c r="DI79" s="1008"/>
      <c r="DJ79" s="1008"/>
      <c r="DK79" s="1009"/>
      <c r="DL79" s="1007"/>
      <c r="DM79" s="1008"/>
      <c r="DN79" s="1008"/>
      <c r="DO79" s="1008"/>
      <c r="DP79" s="1009"/>
      <c r="DQ79" s="1007"/>
      <c r="DR79" s="1008"/>
      <c r="DS79" s="1008"/>
      <c r="DT79" s="1008"/>
      <c r="DU79" s="1009"/>
      <c r="DV79" s="992"/>
      <c r="DW79" s="993"/>
      <c r="DX79" s="993"/>
      <c r="DY79" s="993"/>
      <c r="DZ79" s="994"/>
      <c r="EA79" s="246"/>
    </row>
    <row r="80" spans="1:131" s="247" customFormat="1" ht="26.25" customHeight="1" x14ac:dyDescent="0.15">
      <c r="A80" s="261">
        <v>13</v>
      </c>
      <c r="B80" s="1025" t="s">
        <v>579</v>
      </c>
      <c r="C80" s="1026"/>
      <c r="D80" s="1026"/>
      <c r="E80" s="1026"/>
      <c r="F80" s="1026"/>
      <c r="G80" s="1026"/>
      <c r="H80" s="1026"/>
      <c r="I80" s="1026"/>
      <c r="J80" s="1026"/>
      <c r="K80" s="1026"/>
      <c r="L80" s="1026"/>
      <c r="M80" s="1026"/>
      <c r="N80" s="1026"/>
      <c r="O80" s="1026"/>
      <c r="P80" s="1027"/>
      <c r="Q80" s="1028">
        <v>38</v>
      </c>
      <c r="R80" s="1022"/>
      <c r="S80" s="1022"/>
      <c r="T80" s="1022"/>
      <c r="U80" s="1022"/>
      <c r="V80" s="1022">
        <v>36</v>
      </c>
      <c r="W80" s="1022"/>
      <c r="X80" s="1022"/>
      <c r="Y80" s="1022"/>
      <c r="Z80" s="1022"/>
      <c r="AA80" s="1022">
        <v>2</v>
      </c>
      <c r="AB80" s="1022"/>
      <c r="AC80" s="1022"/>
      <c r="AD80" s="1022"/>
      <c r="AE80" s="1022"/>
      <c r="AF80" s="1022">
        <v>2</v>
      </c>
      <c r="AG80" s="1022"/>
      <c r="AH80" s="1022"/>
      <c r="AI80" s="1022"/>
      <c r="AJ80" s="1022"/>
      <c r="AK80" s="1022">
        <v>4</v>
      </c>
      <c r="AL80" s="1022"/>
      <c r="AM80" s="1022"/>
      <c r="AN80" s="1022"/>
      <c r="AO80" s="1022"/>
      <c r="AP80" s="1022" t="s">
        <v>498</v>
      </c>
      <c r="AQ80" s="1022"/>
      <c r="AR80" s="1022"/>
      <c r="AS80" s="1022"/>
      <c r="AT80" s="1022"/>
      <c r="AU80" s="1022" t="s">
        <v>498</v>
      </c>
      <c r="AV80" s="1022"/>
      <c r="AW80" s="1022"/>
      <c r="AX80" s="1022"/>
      <c r="AY80" s="1022"/>
      <c r="AZ80" s="1023"/>
      <c r="BA80" s="1023"/>
      <c r="BB80" s="1023"/>
      <c r="BC80" s="1023"/>
      <c r="BD80" s="1024"/>
      <c r="BE80" s="265"/>
      <c r="BF80" s="265"/>
      <c r="BG80" s="265"/>
      <c r="BH80" s="265"/>
      <c r="BI80" s="265"/>
      <c r="BJ80" s="265"/>
      <c r="BK80" s="265"/>
      <c r="BL80" s="265"/>
      <c r="BM80" s="265"/>
      <c r="BN80" s="265"/>
      <c r="BO80" s="265"/>
      <c r="BP80" s="265"/>
      <c r="BQ80" s="262">
        <v>74</v>
      </c>
      <c r="BR80" s="267"/>
      <c r="BS80" s="1004"/>
      <c r="BT80" s="1005"/>
      <c r="BU80" s="1005"/>
      <c r="BV80" s="1005"/>
      <c r="BW80" s="1005"/>
      <c r="BX80" s="1005"/>
      <c r="BY80" s="1005"/>
      <c r="BZ80" s="1005"/>
      <c r="CA80" s="1005"/>
      <c r="CB80" s="1005"/>
      <c r="CC80" s="1005"/>
      <c r="CD80" s="1005"/>
      <c r="CE80" s="1005"/>
      <c r="CF80" s="1005"/>
      <c r="CG80" s="1006"/>
      <c r="CH80" s="1007"/>
      <c r="CI80" s="1008"/>
      <c r="CJ80" s="1008"/>
      <c r="CK80" s="1008"/>
      <c r="CL80" s="1009"/>
      <c r="CM80" s="1007"/>
      <c r="CN80" s="1008"/>
      <c r="CO80" s="1008"/>
      <c r="CP80" s="1008"/>
      <c r="CQ80" s="1009"/>
      <c r="CR80" s="1007"/>
      <c r="CS80" s="1008"/>
      <c r="CT80" s="1008"/>
      <c r="CU80" s="1008"/>
      <c r="CV80" s="1009"/>
      <c r="CW80" s="1007"/>
      <c r="CX80" s="1008"/>
      <c r="CY80" s="1008"/>
      <c r="CZ80" s="1008"/>
      <c r="DA80" s="1009"/>
      <c r="DB80" s="1007"/>
      <c r="DC80" s="1008"/>
      <c r="DD80" s="1008"/>
      <c r="DE80" s="1008"/>
      <c r="DF80" s="1009"/>
      <c r="DG80" s="1007"/>
      <c r="DH80" s="1008"/>
      <c r="DI80" s="1008"/>
      <c r="DJ80" s="1008"/>
      <c r="DK80" s="1009"/>
      <c r="DL80" s="1007"/>
      <c r="DM80" s="1008"/>
      <c r="DN80" s="1008"/>
      <c r="DO80" s="1008"/>
      <c r="DP80" s="1009"/>
      <c r="DQ80" s="1007"/>
      <c r="DR80" s="1008"/>
      <c r="DS80" s="1008"/>
      <c r="DT80" s="1008"/>
      <c r="DU80" s="1009"/>
      <c r="DV80" s="992"/>
      <c r="DW80" s="993"/>
      <c r="DX80" s="993"/>
      <c r="DY80" s="993"/>
      <c r="DZ80" s="994"/>
      <c r="EA80" s="246"/>
    </row>
    <row r="81" spans="1:131" s="247" customFormat="1" ht="26.25" customHeight="1" x14ac:dyDescent="0.15">
      <c r="A81" s="261">
        <v>14</v>
      </c>
      <c r="B81" s="1025" t="s">
        <v>576</v>
      </c>
      <c r="C81" s="1026"/>
      <c r="D81" s="1026"/>
      <c r="E81" s="1026"/>
      <c r="F81" s="1026"/>
      <c r="G81" s="1026"/>
      <c r="H81" s="1026"/>
      <c r="I81" s="1026"/>
      <c r="J81" s="1026"/>
      <c r="K81" s="1026"/>
      <c r="L81" s="1026"/>
      <c r="M81" s="1026"/>
      <c r="N81" s="1026"/>
      <c r="O81" s="1026"/>
      <c r="P81" s="1027"/>
      <c r="Q81" s="1028">
        <v>232</v>
      </c>
      <c r="R81" s="1022"/>
      <c r="S81" s="1022"/>
      <c r="T81" s="1022"/>
      <c r="U81" s="1022"/>
      <c r="V81" s="1022">
        <v>225</v>
      </c>
      <c r="W81" s="1022"/>
      <c r="X81" s="1022"/>
      <c r="Y81" s="1022"/>
      <c r="Z81" s="1022"/>
      <c r="AA81" s="1022">
        <v>8</v>
      </c>
      <c r="AB81" s="1022"/>
      <c r="AC81" s="1022"/>
      <c r="AD81" s="1022"/>
      <c r="AE81" s="1022"/>
      <c r="AF81" s="1022">
        <v>8</v>
      </c>
      <c r="AG81" s="1022"/>
      <c r="AH81" s="1022"/>
      <c r="AI81" s="1022"/>
      <c r="AJ81" s="1022"/>
      <c r="AK81" s="1022">
        <v>11</v>
      </c>
      <c r="AL81" s="1022"/>
      <c r="AM81" s="1022"/>
      <c r="AN81" s="1022"/>
      <c r="AO81" s="1022"/>
      <c r="AP81" s="1022" t="s">
        <v>498</v>
      </c>
      <c r="AQ81" s="1022"/>
      <c r="AR81" s="1022"/>
      <c r="AS81" s="1022"/>
      <c r="AT81" s="1022"/>
      <c r="AU81" s="1022" t="s">
        <v>498</v>
      </c>
      <c r="AV81" s="1022"/>
      <c r="AW81" s="1022"/>
      <c r="AX81" s="1022"/>
      <c r="AY81" s="1022"/>
      <c r="AZ81" s="1023"/>
      <c r="BA81" s="1023"/>
      <c r="BB81" s="1023"/>
      <c r="BC81" s="1023"/>
      <c r="BD81" s="1024"/>
      <c r="BE81" s="265"/>
      <c r="BF81" s="265"/>
      <c r="BG81" s="265"/>
      <c r="BH81" s="265"/>
      <c r="BI81" s="265"/>
      <c r="BJ81" s="265"/>
      <c r="BK81" s="265"/>
      <c r="BL81" s="265"/>
      <c r="BM81" s="265"/>
      <c r="BN81" s="265"/>
      <c r="BO81" s="265"/>
      <c r="BP81" s="265"/>
      <c r="BQ81" s="262">
        <v>75</v>
      </c>
      <c r="BR81" s="267"/>
      <c r="BS81" s="1004"/>
      <c r="BT81" s="1005"/>
      <c r="BU81" s="1005"/>
      <c r="BV81" s="1005"/>
      <c r="BW81" s="1005"/>
      <c r="BX81" s="1005"/>
      <c r="BY81" s="1005"/>
      <c r="BZ81" s="1005"/>
      <c r="CA81" s="1005"/>
      <c r="CB81" s="1005"/>
      <c r="CC81" s="1005"/>
      <c r="CD81" s="1005"/>
      <c r="CE81" s="1005"/>
      <c r="CF81" s="1005"/>
      <c r="CG81" s="1006"/>
      <c r="CH81" s="1007"/>
      <c r="CI81" s="1008"/>
      <c r="CJ81" s="1008"/>
      <c r="CK81" s="1008"/>
      <c r="CL81" s="1009"/>
      <c r="CM81" s="1007"/>
      <c r="CN81" s="1008"/>
      <c r="CO81" s="1008"/>
      <c r="CP81" s="1008"/>
      <c r="CQ81" s="1009"/>
      <c r="CR81" s="1007"/>
      <c r="CS81" s="1008"/>
      <c r="CT81" s="1008"/>
      <c r="CU81" s="1008"/>
      <c r="CV81" s="1009"/>
      <c r="CW81" s="1007"/>
      <c r="CX81" s="1008"/>
      <c r="CY81" s="1008"/>
      <c r="CZ81" s="1008"/>
      <c r="DA81" s="1009"/>
      <c r="DB81" s="1007"/>
      <c r="DC81" s="1008"/>
      <c r="DD81" s="1008"/>
      <c r="DE81" s="1008"/>
      <c r="DF81" s="1009"/>
      <c r="DG81" s="1007"/>
      <c r="DH81" s="1008"/>
      <c r="DI81" s="1008"/>
      <c r="DJ81" s="1008"/>
      <c r="DK81" s="1009"/>
      <c r="DL81" s="1007"/>
      <c r="DM81" s="1008"/>
      <c r="DN81" s="1008"/>
      <c r="DO81" s="1008"/>
      <c r="DP81" s="1009"/>
      <c r="DQ81" s="1007"/>
      <c r="DR81" s="1008"/>
      <c r="DS81" s="1008"/>
      <c r="DT81" s="1008"/>
      <c r="DU81" s="1009"/>
      <c r="DV81" s="992"/>
      <c r="DW81" s="993"/>
      <c r="DX81" s="993"/>
      <c r="DY81" s="993"/>
      <c r="DZ81" s="994"/>
      <c r="EA81" s="246"/>
    </row>
    <row r="82" spans="1:131" s="247" customFormat="1" ht="26.25" customHeight="1" x14ac:dyDescent="0.15">
      <c r="A82" s="261">
        <v>15</v>
      </c>
      <c r="B82" s="1025" t="s">
        <v>567</v>
      </c>
      <c r="C82" s="1026"/>
      <c r="D82" s="1026"/>
      <c r="E82" s="1026"/>
      <c r="F82" s="1026"/>
      <c r="G82" s="1026"/>
      <c r="H82" s="1026"/>
      <c r="I82" s="1026"/>
      <c r="J82" s="1026"/>
      <c r="K82" s="1026"/>
      <c r="L82" s="1026"/>
      <c r="M82" s="1026"/>
      <c r="N82" s="1026"/>
      <c r="O82" s="1026"/>
      <c r="P82" s="1027"/>
      <c r="Q82" s="1028">
        <v>236853</v>
      </c>
      <c r="R82" s="1022"/>
      <c r="S82" s="1022"/>
      <c r="T82" s="1022"/>
      <c r="U82" s="1022"/>
      <c r="V82" s="1022">
        <v>228094</v>
      </c>
      <c r="W82" s="1022"/>
      <c r="X82" s="1022"/>
      <c r="Y82" s="1022"/>
      <c r="Z82" s="1022"/>
      <c r="AA82" s="1022">
        <v>8759</v>
      </c>
      <c r="AB82" s="1022"/>
      <c r="AC82" s="1022"/>
      <c r="AD82" s="1022"/>
      <c r="AE82" s="1022"/>
      <c r="AF82" s="1022">
        <v>8759</v>
      </c>
      <c r="AG82" s="1022"/>
      <c r="AH82" s="1022"/>
      <c r="AI82" s="1022"/>
      <c r="AJ82" s="1022"/>
      <c r="AK82" s="1022">
        <v>969</v>
      </c>
      <c r="AL82" s="1022"/>
      <c r="AM82" s="1022"/>
      <c r="AN82" s="1022"/>
      <c r="AO82" s="1022"/>
      <c r="AP82" s="1022" t="s">
        <v>498</v>
      </c>
      <c r="AQ82" s="1022"/>
      <c r="AR82" s="1022"/>
      <c r="AS82" s="1022"/>
      <c r="AT82" s="1022"/>
      <c r="AU82" s="1022" t="s">
        <v>498</v>
      </c>
      <c r="AV82" s="1022"/>
      <c r="AW82" s="1022"/>
      <c r="AX82" s="1022"/>
      <c r="AY82" s="1022"/>
      <c r="AZ82" s="1023"/>
      <c r="BA82" s="1023"/>
      <c r="BB82" s="1023"/>
      <c r="BC82" s="1023"/>
      <c r="BD82" s="1024"/>
      <c r="BE82" s="265"/>
      <c r="BF82" s="265"/>
      <c r="BG82" s="265"/>
      <c r="BH82" s="265"/>
      <c r="BI82" s="265"/>
      <c r="BJ82" s="265"/>
      <c r="BK82" s="265"/>
      <c r="BL82" s="265"/>
      <c r="BM82" s="265"/>
      <c r="BN82" s="265"/>
      <c r="BO82" s="265"/>
      <c r="BP82" s="265"/>
      <c r="BQ82" s="262">
        <v>76</v>
      </c>
      <c r="BR82" s="267"/>
      <c r="BS82" s="1004"/>
      <c r="BT82" s="1005"/>
      <c r="BU82" s="1005"/>
      <c r="BV82" s="1005"/>
      <c r="BW82" s="1005"/>
      <c r="BX82" s="1005"/>
      <c r="BY82" s="1005"/>
      <c r="BZ82" s="1005"/>
      <c r="CA82" s="1005"/>
      <c r="CB82" s="1005"/>
      <c r="CC82" s="1005"/>
      <c r="CD82" s="1005"/>
      <c r="CE82" s="1005"/>
      <c r="CF82" s="1005"/>
      <c r="CG82" s="1006"/>
      <c r="CH82" s="1007"/>
      <c r="CI82" s="1008"/>
      <c r="CJ82" s="1008"/>
      <c r="CK82" s="1008"/>
      <c r="CL82" s="1009"/>
      <c r="CM82" s="1007"/>
      <c r="CN82" s="1008"/>
      <c r="CO82" s="1008"/>
      <c r="CP82" s="1008"/>
      <c r="CQ82" s="1009"/>
      <c r="CR82" s="1007"/>
      <c r="CS82" s="1008"/>
      <c r="CT82" s="1008"/>
      <c r="CU82" s="1008"/>
      <c r="CV82" s="1009"/>
      <c r="CW82" s="1007"/>
      <c r="CX82" s="1008"/>
      <c r="CY82" s="1008"/>
      <c r="CZ82" s="1008"/>
      <c r="DA82" s="1009"/>
      <c r="DB82" s="1007"/>
      <c r="DC82" s="1008"/>
      <c r="DD82" s="1008"/>
      <c r="DE82" s="1008"/>
      <c r="DF82" s="1009"/>
      <c r="DG82" s="1007"/>
      <c r="DH82" s="1008"/>
      <c r="DI82" s="1008"/>
      <c r="DJ82" s="1008"/>
      <c r="DK82" s="1009"/>
      <c r="DL82" s="1007"/>
      <c r="DM82" s="1008"/>
      <c r="DN82" s="1008"/>
      <c r="DO82" s="1008"/>
      <c r="DP82" s="1009"/>
      <c r="DQ82" s="1007"/>
      <c r="DR82" s="1008"/>
      <c r="DS82" s="1008"/>
      <c r="DT82" s="1008"/>
      <c r="DU82" s="1009"/>
      <c r="DV82" s="992"/>
      <c r="DW82" s="993"/>
      <c r="DX82" s="993"/>
      <c r="DY82" s="993"/>
      <c r="DZ82" s="994"/>
      <c r="EA82" s="246"/>
    </row>
    <row r="83" spans="1:131" s="247" customFormat="1" ht="26.25" customHeight="1" x14ac:dyDescent="0.15">
      <c r="A83" s="261">
        <v>16</v>
      </c>
      <c r="B83" s="1025"/>
      <c r="C83" s="1026"/>
      <c r="D83" s="1026"/>
      <c r="E83" s="1026"/>
      <c r="F83" s="1026"/>
      <c r="G83" s="1026"/>
      <c r="H83" s="1026"/>
      <c r="I83" s="1026"/>
      <c r="J83" s="1026"/>
      <c r="K83" s="1026"/>
      <c r="L83" s="1026"/>
      <c r="M83" s="1026"/>
      <c r="N83" s="1026"/>
      <c r="O83" s="1026"/>
      <c r="P83" s="1027"/>
      <c r="Q83" s="1028"/>
      <c r="R83" s="1022"/>
      <c r="S83" s="1022"/>
      <c r="T83" s="1022"/>
      <c r="U83" s="1022"/>
      <c r="V83" s="1022"/>
      <c r="W83" s="1022"/>
      <c r="X83" s="1022"/>
      <c r="Y83" s="1022"/>
      <c r="Z83" s="1022"/>
      <c r="AA83" s="1022"/>
      <c r="AB83" s="1022"/>
      <c r="AC83" s="1022"/>
      <c r="AD83" s="1022"/>
      <c r="AE83" s="1022"/>
      <c r="AF83" s="1022"/>
      <c r="AG83" s="1022"/>
      <c r="AH83" s="1022"/>
      <c r="AI83" s="1022"/>
      <c r="AJ83" s="1022"/>
      <c r="AK83" s="1022"/>
      <c r="AL83" s="1022"/>
      <c r="AM83" s="1022"/>
      <c r="AN83" s="1022"/>
      <c r="AO83" s="1022"/>
      <c r="AP83" s="1022"/>
      <c r="AQ83" s="1022"/>
      <c r="AR83" s="1022"/>
      <c r="AS83" s="1022"/>
      <c r="AT83" s="1022"/>
      <c r="AU83" s="1022"/>
      <c r="AV83" s="1022"/>
      <c r="AW83" s="1022"/>
      <c r="AX83" s="1022"/>
      <c r="AY83" s="1022"/>
      <c r="AZ83" s="1023"/>
      <c r="BA83" s="1023"/>
      <c r="BB83" s="1023"/>
      <c r="BC83" s="1023"/>
      <c r="BD83" s="1024"/>
      <c r="BE83" s="265"/>
      <c r="BF83" s="265"/>
      <c r="BG83" s="265"/>
      <c r="BH83" s="265"/>
      <c r="BI83" s="265"/>
      <c r="BJ83" s="265"/>
      <c r="BK83" s="265"/>
      <c r="BL83" s="265"/>
      <c r="BM83" s="265"/>
      <c r="BN83" s="265"/>
      <c r="BO83" s="265"/>
      <c r="BP83" s="265"/>
      <c r="BQ83" s="262">
        <v>77</v>
      </c>
      <c r="BR83" s="267"/>
      <c r="BS83" s="1004"/>
      <c r="BT83" s="1005"/>
      <c r="BU83" s="1005"/>
      <c r="BV83" s="1005"/>
      <c r="BW83" s="1005"/>
      <c r="BX83" s="1005"/>
      <c r="BY83" s="1005"/>
      <c r="BZ83" s="1005"/>
      <c r="CA83" s="1005"/>
      <c r="CB83" s="1005"/>
      <c r="CC83" s="1005"/>
      <c r="CD83" s="1005"/>
      <c r="CE83" s="1005"/>
      <c r="CF83" s="1005"/>
      <c r="CG83" s="1006"/>
      <c r="CH83" s="1007"/>
      <c r="CI83" s="1008"/>
      <c r="CJ83" s="1008"/>
      <c r="CK83" s="1008"/>
      <c r="CL83" s="1009"/>
      <c r="CM83" s="1007"/>
      <c r="CN83" s="1008"/>
      <c r="CO83" s="1008"/>
      <c r="CP83" s="1008"/>
      <c r="CQ83" s="1009"/>
      <c r="CR83" s="1007"/>
      <c r="CS83" s="1008"/>
      <c r="CT83" s="1008"/>
      <c r="CU83" s="1008"/>
      <c r="CV83" s="1009"/>
      <c r="CW83" s="1007"/>
      <c r="CX83" s="1008"/>
      <c r="CY83" s="1008"/>
      <c r="CZ83" s="1008"/>
      <c r="DA83" s="1009"/>
      <c r="DB83" s="1007"/>
      <c r="DC83" s="1008"/>
      <c r="DD83" s="1008"/>
      <c r="DE83" s="1008"/>
      <c r="DF83" s="1009"/>
      <c r="DG83" s="1007"/>
      <c r="DH83" s="1008"/>
      <c r="DI83" s="1008"/>
      <c r="DJ83" s="1008"/>
      <c r="DK83" s="1009"/>
      <c r="DL83" s="1007"/>
      <c r="DM83" s="1008"/>
      <c r="DN83" s="1008"/>
      <c r="DO83" s="1008"/>
      <c r="DP83" s="1009"/>
      <c r="DQ83" s="1007"/>
      <c r="DR83" s="1008"/>
      <c r="DS83" s="1008"/>
      <c r="DT83" s="1008"/>
      <c r="DU83" s="1009"/>
      <c r="DV83" s="992"/>
      <c r="DW83" s="993"/>
      <c r="DX83" s="993"/>
      <c r="DY83" s="993"/>
      <c r="DZ83" s="994"/>
      <c r="EA83" s="246"/>
    </row>
    <row r="84" spans="1:131" s="247" customFormat="1" ht="26.25" customHeight="1" x14ac:dyDescent="0.15">
      <c r="A84" s="261">
        <v>17</v>
      </c>
      <c r="B84" s="1025"/>
      <c r="C84" s="1026"/>
      <c r="D84" s="1026"/>
      <c r="E84" s="1026"/>
      <c r="F84" s="1026"/>
      <c r="G84" s="1026"/>
      <c r="H84" s="1026"/>
      <c r="I84" s="1026"/>
      <c r="J84" s="1026"/>
      <c r="K84" s="1026"/>
      <c r="L84" s="1026"/>
      <c r="M84" s="1026"/>
      <c r="N84" s="1026"/>
      <c r="O84" s="1026"/>
      <c r="P84" s="1027"/>
      <c r="Q84" s="1028"/>
      <c r="R84" s="1022"/>
      <c r="S84" s="1022"/>
      <c r="T84" s="1022"/>
      <c r="U84" s="1022"/>
      <c r="V84" s="1022"/>
      <c r="W84" s="1022"/>
      <c r="X84" s="1022"/>
      <c r="Y84" s="1022"/>
      <c r="Z84" s="1022"/>
      <c r="AA84" s="1022"/>
      <c r="AB84" s="1022"/>
      <c r="AC84" s="1022"/>
      <c r="AD84" s="1022"/>
      <c r="AE84" s="1022"/>
      <c r="AF84" s="1022"/>
      <c r="AG84" s="1022"/>
      <c r="AH84" s="1022"/>
      <c r="AI84" s="1022"/>
      <c r="AJ84" s="1022"/>
      <c r="AK84" s="1022"/>
      <c r="AL84" s="1022"/>
      <c r="AM84" s="1022"/>
      <c r="AN84" s="1022"/>
      <c r="AO84" s="1022"/>
      <c r="AP84" s="1022"/>
      <c r="AQ84" s="1022"/>
      <c r="AR84" s="1022"/>
      <c r="AS84" s="1022"/>
      <c r="AT84" s="1022"/>
      <c r="AU84" s="1022"/>
      <c r="AV84" s="1022"/>
      <c r="AW84" s="1022"/>
      <c r="AX84" s="1022"/>
      <c r="AY84" s="1022"/>
      <c r="AZ84" s="1023"/>
      <c r="BA84" s="1023"/>
      <c r="BB84" s="1023"/>
      <c r="BC84" s="1023"/>
      <c r="BD84" s="1024"/>
      <c r="BE84" s="265"/>
      <c r="BF84" s="265"/>
      <c r="BG84" s="265"/>
      <c r="BH84" s="265"/>
      <c r="BI84" s="265"/>
      <c r="BJ84" s="265"/>
      <c r="BK84" s="265"/>
      <c r="BL84" s="265"/>
      <c r="BM84" s="265"/>
      <c r="BN84" s="265"/>
      <c r="BO84" s="265"/>
      <c r="BP84" s="265"/>
      <c r="BQ84" s="262">
        <v>78</v>
      </c>
      <c r="BR84" s="267"/>
      <c r="BS84" s="1004"/>
      <c r="BT84" s="1005"/>
      <c r="BU84" s="1005"/>
      <c r="BV84" s="1005"/>
      <c r="BW84" s="1005"/>
      <c r="BX84" s="1005"/>
      <c r="BY84" s="1005"/>
      <c r="BZ84" s="1005"/>
      <c r="CA84" s="1005"/>
      <c r="CB84" s="1005"/>
      <c r="CC84" s="1005"/>
      <c r="CD84" s="1005"/>
      <c r="CE84" s="1005"/>
      <c r="CF84" s="1005"/>
      <c r="CG84" s="1006"/>
      <c r="CH84" s="1007"/>
      <c r="CI84" s="1008"/>
      <c r="CJ84" s="1008"/>
      <c r="CK84" s="1008"/>
      <c r="CL84" s="1009"/>
      <c r="CM84" s="1007"/>
      <c r="CN84" s="1008"/>
      <c r="CO84" s="1008"/>
      <c r="CP84" s="1008"/>
      <c r="CQ84" s="1009"/>
      <c r="CR84" s="1007"/>
      <c r="CS84" s="1008"/>
      <c r="CT84" s="1008"/>
      <c r="CU84" s="1008"/>
      <c r="CV84" s="1009"/>
      <c r="CW84" s="1007"/>
      <c r="CX84" s="1008"/>
      <c r="CY84" s="1008"/>
      <c r="CZ84" s="1008"/>
      <c r="DA84" s="1009"/>
      <c r="DB84" s="1007"/>
      <c r="DC84" s="1008"/>
      <c r="DD84" s="1008"/>
      <c r="DE84" s="1008"/>
      <c r="DF84" s="1009"/>
      <c r="DG84" s="1007"/>
      <c r="DH84" s="1008"/>
      <c r="DI84" s="1008"/>
      <c r="DJ84" s="1008"/>
      <c r="DK84" s="1009"/>
      <c r="DL84" s="1007"/>
      <c r="DM84" s="1008"/>
      <c r="DN84" s="1008"/>
      <c r="DO84" s="1008"/>
      <c r="DP84" s="1009"/>
      <c r="DQ84" s="1007"/>
      <c r="DR84" s="1008"/>
      <c r="DS84" s="1008"/>
      <c r="DT84" s="1008"/>
      <c r="DU84" s="1009"/>
      <c r="DV84" s="992"/>
      <c r="DW84" s="993"/>
      <c r="DX84" s="993"/>
      <c r="DY84" s="993"/>
      <c r="DZ84" s="994"/>
      <c r="EA84" s="246"/>
    </row>
    <row r="85" spans="1:131" s="247" customFormat="1" ht="26.25" customHeight="1" x14ac:dyDescent="0.15">
      <c r="A85" s="261">
        <v>18</v>
      </c>
      <c r="B85" s="1025"/>
      <c r="C85" s="1026"/>
      <c r="D85" s="1026"/>
      <c r="E85" s="1026"/>
      <c r="F85" s="1026"/>
      <c r="G85" s="1026"/>
      <c r="H85" s="1026"/>
      <c r="I85" s="1026"/>
      <c r="J85" s="1026"/>
      <c r="K85" s="1026"/>
      <c r="L85" s="1026"/>
      <c r="M85" s="1026"/>
      <c r="N85" s="1026"/>
      <c r="O85" s="1026"/>
      <c r="P85" s="1027"/>
      <c r="Q85" s="1028"/>
      <c r="R85" s="1022"/>
      <c r="S85" s="1022"/>
      <c r="T85" s="1022"/>
      <c r="U85" s="1022"/>
      <c r="V85" s="1022"/>
      <c r="W85" s="1022"/>
      <c r="X85" s="1022"/>
      <c r="Y85" s="1022"/>
      <c r="Z85" s="1022"/>
      <c r="AA85" s="1022"/>
      <c r="AB85" s="1022"/>
      <c r="AC85" s="1022"/>
      <c r="AD85" s="1022"/>
      <c r="AE85" s="1022"/>
      <c r="AF85" s="1022"/>
      <c r="AG85" s="1022"/>
      <c r="AH85" s="1022"/>
      <c r="AI85" s="1022"/>
      <c r="AJ85" s="1022"/>
      <c r="AK85" s="1022"/>
      <c r="AL85" s="1022"/>
      <c r="AM85" s="1022"/>
      <c r="AN85" s="1022"/>
      <c r="AO85" s="1022"/>
      <c r="AP85" s="1022"/>
      <c r="AQ85" s="1022"/>
      <c r="AR85" s="1022"/>
      <c r="AS85" s="1022"/>
      <c r="AT85" s="1022"/>
      <c r="AU85" s="1022"/>
      <c r="AV85" s="1022"/>
      <c r="AW85" s="1022"/>
      <c r="AX85" s="1022"/>
      <c r="AY85" s="1022"/>
      <c r="AZ85" s="1023"/>
      <c r="BA85" s="1023"/>
      <c r="BB85" s="1023"/>
      <c r="BC85" s="1023"/>
      <c r="BD85" s="1024"/>
      <c r="BE85" s="265"/>
      <c r="BF85" s="265"/>
      <c r="BG85" s="265"/>
      <c r="BH85" s="265"/>
      <c r="BI85" s="265"/>
      <c r="BJ85" s="265"/>
      <c r="BK85" s="265"/>
      <c r="BL85" s="265"/>
      <c r="BM85" s="265"/>
      <c r="BN85" s="265"/>
      <c r="BO85" s="265"/>
      <c r="BP85" s="265"/>
      <c r="BQ85" s="262">
        <v>79</v>
      </c>
      <c r="BR85" s="267"/>
      <c r="BS85" s="1004"/>
      <c r="BT85" s="1005"/>
      <c r="BU85" s="1005"/>
      <c r="BV85" s="1005"/>
      <c r="BW85" s="1005"/>
      <c r="BX85" s="1005"/>
      <c r="BY85" s="1005"/>
      <c r="BZ85" s="1005"/>
      <c r="CA85" s="1005"/>
      <c r="CB85" s="1005"/>
      <c r="CC85" s="1005"/>
      <c r="CD85" s="1005"/>
      <c r="CE85" s="1005"/>
      <c r="CF85" s="1005"/>
      <c r="CG85" s="1006"/>
      <c r="CH85" s="1007"/>
      <c r="CI85" s="1008"/>
      <c r="CJ85" s="1008"/>
      <c r="CK85" s="1008"/>
      <c r="CL85" s="1009"/>
      <c r="CM85" s="1007"/>
      <c r="CN85" s="1008"/>
      <c r="CO85" s="1008"/>
      <c r="CP85" s="1008"/>
      <c r="CQ85" s="1009"/>
      <c r="CR85" s="1007"/>
      <c r="CS85" s="1008"/>
      <c r="CT85" s="1008"/>
      <c r="CU85" s="1008"/>
      <c r="CV85" s="1009"/>
      <c r="CW85" s="1007"/>
      <c r="CX85" s="1008"/>
      <c r="CY85" s="1008"/>
      <c r="CZ85" s="1008"/>
      <c r="DA85" s="1009"/>
      <c r="DB85" s="1007"/>
      <c r="DC85" s="1008"/>
      <c r="DD85" s="1008"/>
      <c r="DE85" s="1008"/>
      <c r="DF85" s="1009"/>
      <c r="DG85" s="1007"/>
      <c r="DH85" s="1008"/>
      <c r="DI85" s="1008"/>
      <c r="DJ85" s="1008"/>
      <c r="DK85" s="1009"/>
      <c r="DL85" s="1007"/>
      <c r="DM85" s="1008"/>
      <c r="DN85" s="1008"/>
      <c r="DO85" s="1008"/>
      <c r="DP85" s="1009"/>
      <c r="DQ85" s="1007"/>
      <c r="DR85" s="1008"/>
      <c r="DS85" s="1008"/>
      <c r="DT85" s="1008"/>
      <c r="DU85" s="1009"/>
      <c r="DV85" s="992"/>
      <c r="DW85" s="993"/>
      <c r="DX85" s="993"/>
      <c r="DY85" s="993"/>
      <c r="DZ85" s="994"/>
      <c r="EA85" s="246"/>
    </row>
    <row r="86" spans="1:131" s="247" customFormat="1" ht="26.25" customHeight="1" x14ac:dyDescent="0.15">
      <c r="A86" s="261">
        <v>19</v>
      </c>
      <c r="B86" s="1025"/>
      <c r="C86" s="1026"/>
      <c r="D86" s="1026"/>
      <c r="E86" s="1026"/>
      <c r="F86" s="1026"/>
      <c r="G86" s="1026"/>
      <c r="H86" s="1026"/>
      <c r="I86" s="1026"/>
      <c r="J86" s="1026"/>
      <c r="K86" s="1026"/>
      <c r="L86" s="1026"/>
      <c r="M86" s="1026"/>
      <c r="N86" s="1026"/>
      <c r="O86" s="1026"/>
      <c r="P86" s="1027"/>
      <c r="Q86" s="1028"/>
      <c r="R86" s="1022"/>
      <c r="S86" s="1022"/>
      <c r="T86" s="1022"/>
      <c r="U86" s="1022"/>
      <c r="V86" s="1022"/>
      <c r="W86" s="1022"/>
      <c r="X86" s="1022"/>
      <c r="Y86" s="1022"/>
      <c r="Z86" s="1022"/>
      <c r="AA86" s="1022"/>
      <c r="AB86" s="1022"/>
      <c r="AC86" s="1022"/>
      <c r="AD86" s="1022"/>
      <c r="AE86" s="1022"/>
      <c r="AF86" s="1022"/>
      <c r="AG86" s="1022"/>
      <c r="AH86" s="1022"/>
      <c r="AI86" s="1022"/>
      <c r="AJ86" s="1022"/>
      <c r="AK86" s="1022"/>
      <c r="AL86" s="1022"/>
      <c r="AM86" s="1022"/>
      <c r="AN86" s="1022"/>
      <c r="AO86" s="1022"/>
      <c r="AP86" s="1022"/>
      <c r="AQ86" s="1022"/>
      <c r="AR86" s="1022"/>
      <c r="AS86" s="1022"/>
      <c r="AT86" s="1022"/>
      <c r="AU86" s="1022"/>
      <c r="AV86" s="1022"/>
      <c r="AW86" s="1022"/>
      <c r="AX86" s="1022"/>
      <c r="AY86" s="1022"/>
      <c r="AZ86" s="1023"/>
      <c r="BA86" s="1023"/>
      <c r="BB86" s="1023"/>
      <c r="BC86" s="1023"/>
      <c r="BD86" s="1024"/>
      <c r="BE86" s="265"/>
      <c r="BF86" s="265"/>
      <c r="BG86" s="265"/>
      <c r="BH86" s="265"/>
      <c r="BI86" s="265"/>
      <c r="BJ86" s="265"/>
      <c r="BK86" s="265"/>
      <c r="BL86" s="265"/>
      <c r="BM86" s="265"/>
      <c r="BN86" s="265"/>
      <c r="BO86" s="265"/>
      <c r="BP86" s="265"/>
      <c r="BQ86" s="262">
        <v>80</v>
      </c>
      <c r="BR86" s="267"/>
      <c r="BS86" s="1004"/>
      <c r="BT86" s="1005"/>
      <c r="BU86" s="1005"/>
      <c r="BV86" s="1005"/>
      <c r="BW86" s="1005"/>
      <c r="BX86" s="1005"/>
      <c r="BY86" s="1005"/>
      <c r="BZ86" s="1005"/>
      <c r="CA86" s="1005"/>
      <c r="CB86" s="1005"/>
      <c r="CC86" s="1005"/>
      <c r="CD86" s="1005"/>
      <c r="CE86" s="1005"/>
      <c r="CF86" s="1005"/>
      <c r="CG86" s="1006"/>
      <c r="CH86" s="1007"/>
      <c r="CI86" s="1008"/>
      <c r="CJ86" s="1008"/>
      <c r="CK86" s="1008"/>
      <c r="CL86" s="1009"/>
      <c r="CM86" s="1007"/>
      <c r="CN86" s="1008"/>
      <c r="CO86" s="1008"/>
      <c r="CP86" s="1008"/>
      <c r="CQ86" s="1009"/>
      <c r="CR86" s="1007"/>
      <c r="CS86" s="1008"/>
      <c r="CT86" s="1008"/>
      <c r="CU86" s="1008"/>
      <c r="CV86" s="1009"/>
      <c r="CW86" s="1007"/>
      <c r="CX86" s="1008"/>
      <c r="CY86" s="1008"/>
      <c r="CZ86" s="1008"/>
      <c r="DA86" s="1009"/>
      <c r="DB86" s="1007"/>
      <c r="DC86" s="1008"/>
      <c r="DD86" s="1008"/>
      <c r="DE86" s="1008"/>
      <c r="DF86" s="1009"/>
      <c r="DG86" s="1007"/>
      <c r="DH86" s="1008"/>
      <c r="DI86" s="1008"/>
      <c r="DJ86" s="1008"/>
      <c r="DK86" s="1009"/>
      <c r="DL86" s="1007"/>
      <c r="DM86" s="1008"/>
      <c r="DN86" s="1008"/>
      <c r="DO86" s="1008"/>
      <c r="DP86" s="1009"/>
      <c r="DQ86" s="1007"/>
      <c r="DR86" s="1008"/>
      <c r="DS86" s="1008"/>
      <c r="DT86" s="1008"/>
      <c r="DU86" s="1009"/>
      <c r="DV86" s="992"/>
      <c r="DW86" s="993"/>
      <c r="DX86" s="993"/>
      <c r="DY86" s="993"/>
      <c r="DZ86" s="994"/>
      <c r="EA86" s="246"/>
    </row>
    <row r="87" spans="1:131" s="247" customFormat="1" ht="26.25" customHeight="1" x14ac:dyDescent="0.15">
      <c r="A87" s="269">
        <v>20</v>
      </c>
      <c r="B87" s="1015"/>
      <c r="C87" s="1016"/>
      <c r="D87" s="1016"/>
      <c r="E87" s="1016"/>
      <c r="F87" s="1016"/>
      <c r="G87" s="1016"/>
      <c r="H87" s="1016"/>
      <c r="I87" s="1016"/>
      <c r="J87" s="1016"/>
      <c r="K87" s="1016"/>
      <c r="L87" s="1016"/>
      <c r="M87" s="1016"/>
      <c r="N87" s="1016"/>
      <c r="O87" s="1016"/>
      <c r="P87" s="1017"/>
      <c r="Q87" s="1018"/>
      <c r="R87" s="1019"/>
      <c r="S87" s="1019"/>
      <c r="T87" s="1019"/>
      <c r="U87" s="1019"/>
      <c r="V87" s="1019"/>
      <c r="W87" s="1019"/>
      <c r="X87" s="1019"/>
      <c r="Y87" s="1019"/>
      <c r="Z87" s="1019"/>
      <c r="AA87" s="1019"/>
      <c r="AB87" s="1019"/>
      <c r="AC87" s="1019"/>
      <c r="AD87" s="1019"/>
      <c r="AE87" s="1019"/>
      <c r="AF87" s="1019"/>
      <c r="AG87" s="1019"/>
      <c r="AH87" s="1019"/>
      <c r="AI87" s="1019"/>
      <c r="AJ87" s="1019"/>
      <c r="AK87" s="1019"/>
      <c r="AL87" s="1019"/>
      <c r="AM87" s="1019"/>
      <c r="AN87" s="1019"/>
      <c r="AO87" s="1019"/>
      <c r="AP87" s="1019"/>
      <c r="AQ87" s="1019"/>
      <c r="AR87" s="1019"/>
      <c r="AS87" s="1019"/>
      <c r="AT87" s="1019"/>
      <c r="AU87" s="1019"/>
      <c r="AV87" s="1019"/>
      <c r="AW87" s="1019"/>
      <c r="AX87" s="1019"/>
      <c r="AY87" s="1019"/>
      <c r="AZ87" s="1020"/>
      <c r="BA87" s="1020"/>
      <c r="BB87" s="1020"/>
      <c r="BC87" s="1020"/>
      <c r="BD87" s="1021"/>
      <c r="BE87" s="265"/>
      <c r="BF87" s="265"/>
      <c r="BG87" s="265"/>
      <c r="BH87" s="265"/>
      <c r="BI87" s="265"/>
      <c r="BJ87" s="265"/>
      <c r="BK87" s="265"/>
      <c r="BL87" s="265"/>
      <c r="BM87" s="265"/>
      <c r="BN87" s="265"/>
      <c r="BO87" s="265"/>
      <c r="BP87" s="265"/>
      <c r="BQ87" s="262">
        <v>81</v>
      </c>
      <c r="BR87" s="267"/>
      <c r="BS87" s="1004"/>
      <c r="BT87" s="1005"/>
      <c r="BU87" s="1005"/>
      <c r="BV87" s="1005"/>
      <c r="BW87" s="1005"/>
      <c r="BX87" s="1005"/>
      <c r="BY87" s="1005"/>
      <c r="BZ87" s="1005"/>
      <c r="CA87" s="1005"/>
      <c r="CB87" s="1005"/>
      <c r="CC87" s="1005"/>
      <c r="CD87" s="1005"/>
      <c r="CE87" s="1005"/>
      <c r="CF87" s="1005"/>
      <c r="CG87" s="1006"/>
      <c r="CH87" s="1007"/>
      <c r="CI87" s="1008"/>
      <c r="CJ87" s="1008"/>
      <c r="CK87" s="1008"/>
      <c r="CL87" s="1009"/>
      <c r="CM87" s="1007"/>
      <c r="CN87" s="1008"/>
      <c r="CO87" s="1008"/>
      <c r="CP87" s="1008"/>
      <c r="CQ87" s="1009"/>
      <c r="CR87" s="1007"/>
      <c r="CS87" s="1008"/>
      <c r="CT87" s="1008"/>
      <c r="CU87" s="1008"/>
      <c r="CV87" s="1009"/>
      <c r="CW87" s="1007"/>
      <c r="CX87" s="1008"/>
      <c r="CY87" s="1008"/>
      <c r="CZ87" s="1008"/>
      <c r="DA87" s="1009"/>
      <c r="DB87" s="1007"/>
      <c r="DC87" s="1008"/>
      <c r="DD87" s="1008"/>
      <c r="DE87" s="1008"/>
      <c r="DF87" s="1009"/>
      <c r="DG87" s="1007"/>
      <c r="DH87" s="1008"/>
      <c r="DI87" s="1008"/>
      <c r="DJ87" s="1008"/>
      <c r="DK87" s="1009"/>
      <c r="DL87" s="1007"/>
      <c r="DM87" s="1008"/>
      <c r="DN87" s="1008"/>
      <c r="DO87" s="1008"/>
      <c r="DP87" s="1009"/>
      <c r="DQ87" s="1007"/>
      <c r="DR87" s="1008"/>
      <c r="DS87" s="1008"/>
      <c r="DT87" s="1008"/>
      <c r="DU87" s="1009"/>
      <c r="DV87" s="992"/>
      <c r="DW87" s="993"/>
      <c r="DX87" s="993"/>
      <c r="DY87" s="993"/>
      <c r="DZ87" s="994"/>
      <c r="EA87" s="246"/>
    </row>
    <row r="88" spans="1:131" s="247" customFormat="1" ht="26.25" customHeight="1" thickBot="1" x14ac:dyDescent="0.2">
      <c r="A88" s="264" t="s">
        <v>384</v>
      </c>
      <c r="B88" s="995" t="s">
        <v>408</v>
      </c>
      <c r="C88" s="996"/>
      <c r="D88" s="996"/>
      <c r="E88" s="996"/>
      <c r="F88" s="996"/>
      <c r="G88" s="996"/>
      <c r="H88" s="996"/>
      <c r="I88" s="996"/>
      <c r="J88" s="996"/>
      <c r="K88" s="996"/>
      <c r="L88" s="996"/>
      <c r="M88" s="996"/>
      <c r="N88" s="996"/>
      <c r="O88" s="996"/>
      <c r="P88" s="997"/>
      <c r="Q88" s="1013"/>
      <c r="R88" s="1014"/>
      <c r="S88" s="1014"/>
      <c r="T88" s="1014"/>
      <c r="U88" s="1014"/>
      <c r="V88" s="1014"/>
      <c r="W88" s="1014"/>
      <c r="X88" s="1014"/>
      <c r="Y88" s="1014"/>
      <c r="Z88" s="1014"/>
      <c r="AA88" s="1014"/>
      <c r="AB88" s="1014"/>
      <c r="AC88" s="1014"/>
      <c r="AD88" s="1014"/>
      <c r="AE88" s="1014"/>
      <c r="AF88" s="1010">
        <v>12777</v>
      </c>
      <c r="AG88" s="1010"/>
      <c r="AH88" s="1010"/>
      <c r="AI88" s="1010"/>
      <c r="AJ88" s="1010"/>
      <c r="AK88" s="1014"/>
      <c r="AL88" s="1014"/>
      <c r="AM88" s="1014"/>
      <c r="AN88" s="1014"/>
      <c r="AO88" s="1014"/>
      <c r="AP88" s="1010">
        <v>8071</v>
      </c>
      <c r="AQ88" s="1010"/>
      <c r="AR88" s="1010"/>
      <c r="AS88" s="1010"/>
      <c r="AT88" s="1010"/>
      <c r="AU88" s="1010">
        <v>232</v>
      </c>
      <c r="AV88" s="1010"/>
      <c r="AW88" s="1010"/>
      <c r="AX88" s="1010"/>
      <c r="AY88" s="1010"/>
      <c r="AZ88" s="1011"/>
      <c r="BA88" s="1011"/>
      <c r="BB88" s="1011"/>
      <c r="BC88" s="1011"/>
      <c r="BD88" s="1012"/>
      <c r="BE88" s="265"/>
      <c r="BF88" s="265"/>
      <c r="BG88" s="265"/>
      <c r="BH88" s="265"/>
      <c r="BI88" s="265"/>
      <c r="BJ88" s="265"/>
      <c r="BK88" s="265"/>
      <c r="BL88" s="265"/>
      <c r="BM88" s="265"/>
      <c r="BN88" s="265"/>
      <c r="BO88" s="265"/>
      <c r="BP88" s="265"/>
      <c r="BQ88" s="262">
        <v>82</v>
      </c>
      <c r="BR88" s="267"/>
      <c r="BS88" s="1004"/>
      <c r="BT88" s="1005"/>
      <c r="BU88" s="1005"/>
      <c r="BV88" s="1005"/>
      <c r="BW88" s="1005"/>
      <c r="BX88" s="1005"/>
      <c r="BY88" s="1005"/>
      <c r="BZ88" s="1005"/>
      <c r="CA88" s="1005"/>
      <c r="CB88" s="1005"/>
      <c r="CC88" s="1005"/>
      <c r="CD88" s="1005"/>
      <c r="CE88" s="1005"/>
      <c r="CF88" s="1005"/>
      <c r="CG88" s="1006"/>
      <c r="CH88" s="1007"/>
      <c r="CI88" s="1008"/>
      <c r="CJ88" s="1008"/>
      <c r="CK88" s="1008"/>
      <c r="CL88" s="1009"/>
      <c r="CM88" s="1007"/>
      <c r="CN88" s="1008"/>
      <c r="CO88" s="1008"/>
      <c r="CP88" s="1008"/>
      <c r="CQ88" s="1009"/>
      <c r="CR88" s="1007"/>
      <c r="CS88" s="1008"/>
      <c r="CT88" s="1008"/>
      <c r="CU88" s="1008"/>
      <c r="CV88" s="1009"/>
      <c r="CW88" s="1007"/>
      <c r="CX88" s="1008"/>
      <c r="CY88" s="1008"/>
      <c r="CZ88" s="1008"/>
      <c r="DA88" s="1009"/>
      <c r="DB88" s="1007"/>
      <c r="DC88" s="1008"/>
      <c r="DD88" s="1008"/>
      <c r="DE88" s="1008"/>
      <c r="DF88" s="1009"/>
      <c r="DG88" s="1007"/>
      <c r="DH88" s="1008"/>
      <c r="DI88" s="1008"/>
      <c r="DJ88" s="1008"/>
      <c r="DK88" s="1009"/>
      <c r="DL88" s="1007"/>
      <c r="DM88" s="1008"/>
      <c r="DN88" s="1008"/>
      <c r="DO88" s="1008"/>
      <c r="DP88" s="1009"/>
      <c r="DQ88" s="1007"/>
      <c r="DR88" s="1008"/>
      <c r="DS88" s="1008"/>
      <c r="DT88" s="1008"/>
      <c r="DU88" s="1009"/>
      <c r="DV88" s="992"/>
      <c r="DW88" s="993"/>
      <c r="DX88" s="993"/>
      <c r="DY88" s="993"/>
      <c r="DZ88" s="994"/>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04"/>
      <c r="BT89" s="1005"/>
      <c r="BU89" s="1005"/>
      <c r="BV89" s="1005"/>
      <c r="BW89" s="1005"/>
      <c r="BX89" s="1005"/>
      <c r="BY89" s="1005"/>
      <c r="BZ89" s="1005"/>
      <c r="CA89" s="1005"/>
      <c r="CB89" s="1005"/>
      <c r="CC89" s="1005"/>
      <c r="CD89" s="1005"/>
      <c r="CE89" s="1005"/>
      <c r="CF89" s="1005"/>
      <c r="CG89" s="1006"/>
      <c r="CH89" s="1007"/>
      <c r="CI89" s="1008"/>
      <c r="CJ89" s="1008"/>
      <c r="CK89" s="1008"/>
      <c r="CL89" s="1009"/>
      <c r="CM89" s="1007"/>
      <c r="CN89" s="1008"/>
      <c r="CO89" s="1008"/>
      <c r="CP89" s="1008"/>
      <c r="CQ89" s="1009"/>
      <c r="CR89" s="1007"/>
      <c r="CS89" s="1008"/>
      <c r="CT89" s="1008"/>
      <c r="CU89" s="1008"/>
      <c r="CV89" s="1009"/>
      <c r="CW89" s="1007"/>
      <c r="CX89" s="1008"/>
      <c r="CY89" s="1008"/>
      <c r="CZ89" s="1008"/>
      <c r="DA89" s="1009"/>
      <c r="DB89" s="1007"/>
      <c r="DC89" s="1008"/>
      <c r="DD89" s="1008"/>
      <c r="DE89" s="1008"/>
      <c r="DF89" s="1009"/>
      <c r="DG89" s="1007"/>
      <c r="DH89" s="1008"/>
      <c r="DI89" s="1008"/>
      <c r="DJ89" s="1008"/>
      <c r="DK89" s="1009"/>
      <c r="DL89" s="1007"/>
      <c r="DM89" s="1008"/>
      <c r="DN89" s="1008"/>
      <c r="DO89" s="1008"/>
      <c r="DP89" s="1009"/>
      <c r="DQ89" s="1007"/>
      <c r="DR89" s="1008"/>
      <c r="DS89" s="1008"/>
      <c r="DT89" s="1008"/>
      <c r="DU89" s="1009"/>
      <c r="DV89" s="992"/>
      <c r="DW89" s="993"/>
      <c r="DX89" s="993"/>
      <c r="DY89" s="993"/>
      <c r="DZ89" s="994"/>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04"/>
      <c r="BT90" s="1005"/>
      <c r="BU90" s="1005"/>
      <c r="BV90" s="1005"/>
      <c r="BW90" s="1005"/>
      <c r="BX90" s="1005"/>
      <c r="BY90" s="1005"/>
      <c r="BZ90" s="1005"/>
      <c r="CA90" s="1005"/>
      <c r="CB90" s="1005"/>
      <c r="CC90" s="1005"/>
      <c r="CD90" s="1005"/>
      <c r="CE90" s="1005"/>
      <c r="CF90" s="1005"/>
      <c r="CG90" s="1006"/>
      <c r="CH90" s="1007"/>
      <c r="CI90" s="1008"/>
      <c r="CJ90" s="1008"/>
      <c r="CK90" s="1008"/>
      <c r="CL90" s="1009"/>
      <c r="CM90" s="1007"/>
      <c r="CN90" s="1008"/>
      <c r="CO90" s="1008"/>
      <c r="CP90" s="1008"/>
      <c r="CQ90" s="1009"/>
      <c r="CR90" s="1007"/>
      <c r="CS90" s="1008"/>
      <c r="CT90" s="1008"/>
      <c r="CU90" s="1008"/>
      <c r="CV90" s="1009"/>
      <c r="CW90" s="1007"/>
      <c r="CX90" s="1008"/>
      <c r="CY90" s="1008"/>
      <c r="CZ90" s="1008"/>
      <c r="DA90" s="1009"/>
      <c r="DB90" s="1007"/>
      <c r="DC90" s="1008"/>
      <c r="DD90" s="1008"/>
      <c r="DE90" s="1008"/>
      <c r="DF90" s="1009"/>
      <c r="DG90" s="1007"/>
      <c r="DH90" s="1008"/>
      <c r="DI90" s="1008"/>
      <c r="DJ90" s="1008"/>
      <c r="DK90" s="1009"/>
      <c r="DL90" s="1007"/>
      <c r="DM90" s="1008"/>
      <c r="DN90" s="1008"/>
      <c r="DO90" s="1008"/>
      <c r="DP90" s="1009"/>
      <c r="DQ90" s="1007"/>
      <c r="DR90" s="1008"/>
      <c r="DS90" s="1008"/>
      <c r="DT90" s="1008"/>
      <c r="DU90" s="1009"/>
      <c r="DV90" s="992"/>
      <c r="DW90" s="993"/>
      <c r="DX90" s="993"/>
      <c r="DY90" s="993"/>
      <c r="DZ90" s="994"/>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04"/>
      <c r="BT91" s="1005"/>
      <c r="BU91" s="1005"/>
      <c r="BV91" s="1005"/>
      <c r="BW91" s="1005"/>
      <c r="BX91" s="1005"/>
      <c r="BY91" s="1005"/>
      <c r="BZ91" s="1005"/>
      <c r="CA91" s="1005"/>
      <c r="CB91" s="1005"/>
      <c r="CC91" s="1005"/>
      <c r="CD91" s="1005"/>
      <c r="CE91" s="1005"/>
      <c r="CF91" s="1005"/>
      <c r="CG91" s="1006"/>
      <c r="CH91" s="1007"/>
      <c r="CI91" s="1008"/>
      <c r="CJ91" s="1008"/>
      <c r="CK91" s="1008"/>
      <c r="CL91" s="1009"/>
      <c r="CM91" s="1007"/>
      <c r="CN91" s="1008"/>
      <c r="CO91" s="1008"/>
      <c r="CP91" s="1008"/>
      <c r="CQ91" s="1009"/>
      <c r="CR91" s="1007"/>
      <c r="CS91" s="1008"/>
      <c r="CT91" s="1008"/>
      <c r="CU91" s="1008"/>
      <c r="CV91" s="1009"/>
      <c r="CW91" s="1007"/>
      <c r="CX91" s="1008"/>
      <c r="CY91" s="1008"/>
      <c r="CZ91" s="1008"/>
      <c r="DA91" s="1009"/>
      <c r="DB91" s="1007"/>
      <c r="DC91" s="1008"/>
      <c r="DD91" s="1008"/>
      <c r="DE91" s="1008"/>
      <c r="DF91" s="1009"/>
      <c r="DG91" s="1007"/>
      <c r="DH91" s="1008"/>
      <c r="DI91" s="1008"/>
      <c r="DJ91" s="1008"/>
      <c r="DK91" s="1009"/>
      <c r="DL91" s="1007"/>
      <c r="DM91" s="1008"/>
      <c r="DN91" s="1008"/>
      <c r="DO91" s="1008"/>
      <c r="DP91" s="1009"/>
      <c r="DQ91" s="1007"/>
      <c r="DR91" s="1008"/>
      <c r="DS91" s="1008"/>
      <c r="DT91" s="1008"/>
      <c r="DU91" s="1009"/>
      <c r="DV91" s="992"/>
      <c r="DW91" s="993"/>
      <c r="DX91" s="993"/>
      <c r="DY91" s="993"/>
      <c r="DZ91" s="994"/>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04"/>
      <c r="BT92" s="1005"/>
      <c r="BU92" s="1005"/>
      <c r="BV92" s="1005"/>
      <c r="BW92" s="1005"/>
      <c r="BX92" s="1005"/>
      <c r="BY92" s="1005"/>
      <c r="BZ92" s="1005"/>
      <c r="CA92" s="1005"/>
      <c r="CB92" s="1005"/>
      <c r="CC92" s="1005"/>
      <c r="CD92" s="1005"/>
      <c r="CE92" s="1005"/>
      <c r="CF92" s="1005"/>
      <c r="CG92" s="1006"/>
      <c r="CH92" s="1007"/>
      <c r="CI92" s="1008"/>
      <c r="CJ92" s="1008"/>
      <c r="CK92" s="1008"/>
      <c r="CL92" s="1009"/>
      <c r="CM92" s="1007"/>
      <c r="CN92" s="1008"/>
      <c r="CO92" s="1008"/>
      <c r="CP92" s="1008"/>
      <c r="CQ92" s="1009"/>
      <c r="CR92" s="1007"/>
      <c r="CS92" s="1008"/>
      <c r="CT92" s="1008"/>
      <c r="CU92" s="1008"/>
      <c r="CV92" s="1009"/>
      <c r="CW92" s="1007"/>
      <c r="CX92" s="1008"/>
      <c r="CY92" s="1008"/>
      <c r="CZ92" s="1008"/>
      <c r="DA92" s="1009"/>
      <c r="DB92" s="1007"/>
      <c r="DC92" s="1008"/>
      <c r="DD92" s="1008"/>
      <c r="DE92" s="1008"/>
      <c r="DF92" s="1009"/>
      <c r="DG92" s="1007"/>
      <c r="DH92" s="1008"/>
      <c r="DI92" s="1008"/>
      <c r="DJ92" s="1008"/>
      <c r="DK92" s="1009"/>
      <c r="DL92" s="1007"/>
      <c r="DM92" s="1008"/>
      <c r="DN92" s="1008"/>
      <c r="DO92" s="1008"/>
      <c r="DP92" s="1009"/>
      <c r="DQ92" s="1007"/>
      <c r="DR92" s="1008"/>
      <c r="DS92" s="1008"/>
      <c r="DT92" s="1008"/>
      <c r="DU92" s="1009"/>
      <c r="DV92" s="992"/>
      <c r="DW92" s="993"/>
      <c r="DX92" s="993"/>
      <c r="DY92" s="993"/>
      <c r="DZ92" s="994"/>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04"/>
      <c r="BT93" s="1005"/>
      <c r="BU93" s="1005"/>
      <c r="BV93" s="1005"/>
      <c r="BW93" s="1005"/>
      <c r="BX93" s="1005"/>
      <c r="BY93" s="1005"/>
      <c r="BZ93" s="1005"/>
      <c r="CA93" s="1005"/>
      <c r="CB93" s="1005"/>
      <c r="CC93" s="1005"/>
      <c r="CD93" s="1005"/>
      <c r="CE93" s="1005"/>
      <c r="CF93" s="1005"/>
      <c r="CG93" s="1006"/>
      <c r="CH93" s="1007"/>
      <c r="CI93" s="1008"/>
      <c r="CJ93" s="1008"/>
      <c r="CK93" s="1008"/>
      <c r="CL93" s="1009"/>
      <c r="CM93" s="1007"/>
      <c r="CN93" s="1008"/>
      <c r="CO93" s="1008"/>
      <c r="CP93" s="1008"/>
      <c r="CQ93" s="1009"/>
      <c r="CR93" s="1007"/>
      <c r="CS93" s="1008"/>
      <c r="CT93" s="1008"/>
      <c r="CU93" s="1008"/>
      <c r="CV93" s="1009"/>
      <c r="CW93" s="1007"/>
      <c r="CX93" s="1008"/>
      <c r="CY93" s="1008"/>
      <c r="CZ93" s="1008"/>
      <c r="DA93" s="1009"/>
      <c r="DB93" s="1007"/>
      <c r="DC93" s="1008"/>
      <c r="DD93" s="1008"/>
      <c r="DE93" s="1008"/>
      <c r="DF93" s="1009"/>
      <c r="DG93" s="1007"/>
      <c r="DH93" s="1008"/>
      <c r="DI93" s="1008"/>
      <c r="DJ93" s="1008"/>
      <c r="DK93" s="1009"/>
      <c r="DL93" s="1007"/>
      <c r="DM93" s="1008"/>
      <c r="DN93" s="1008"/>
      <c r="DO93" s="1008"/>
      <c r="DP93" s="1009"/>
      <c r="DQ93" s="1007"/>
      <c r="DR93" s="1008"/>
      <c r="DS93" s="1008"/>
      <c r="DT93" s="1008"/>
      <c r="DU93" s="1009"/>
      <c r="DV93" s="992"/>
      <c r="DW93" s="993"/>
      <c r="DX93" s="993"/>
      <c r="DY93" s="993"/>
      <c r="DZ93" s="994"/>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04"/>
      <c r="BT94" s="1005"/>
      <c r="BU94" s="1005"/>
      <c r="BV94" s="1005"/>
      <c r="BW94" s="1005"/>
      <c r="BX94" s="1005"/>
      <c r="BY94" s="1005"/>
      <c r="BZ94" s="1005"/>
      <c r="CA94" s="1005"/>
      <c r="CB94" s="1005"/>
      <c r="CC94" s="1005"/>
      <c r="CD94" s="1005"/>
      <c r="CE94" s="1005"/>
      <c r="CF94" s="1005"/>
      <c r="CG94" s="1006"/>
      <c r="CH94" s="1007"/>
      <c r="CI94" s="1008"/>
      <c r="CJ94" s="1008"/>
      <c r="CK94" s="1008"/>
      <c r="CL94" s="1009"/>
      <c r="CM94" s="1007"/>
      <c r="CN94" s="1008"/>
      <c r="CO94" s="1008"/>
      <c r="CP94" s="1008"/>
      <c r="CQ94" s="1009"/>
      <c r="CR94" s="1007"/>
      <c r="CS94" s="1008"/>
      <c r="CT94" s="1008"/>
      <c r="CU94" s="1008"/>
      <c r="CV94" s="1009"/>
      <c r="CW94" s="1007"/>
      <c r="CX94" s="1008"/>
      <c r="CY94" s="1008"/>
      <c r="CZ94" s="1008"/>
      <c r="DA94" s="1009"/>
      <c r="DB94" s="1007"/>
      <c r="DC94" s="1008"/>
      <c r="DD94" s="1008"/>
      <c r="DE94" s="1008"/>
      <c r="DF94" s="1009"/>
      <c r="DG94" s="1007"/>
      <c r="DH94" s="1008"/>
      <c r="DI94" s="1008"/>
      <c r="DJ94" s="1008"/>
      <c r="DK94" s="1009"/>
      <c r="DL94" s="1007"/>
      <c r="DM94" s="1008"/>
      <c r="DN94" s="1008"/>
      <c r="DO94" s="1008"/>
      <c r="DP94" s="1009"/>
      <c r="DQ94" s="1007"/>
      <c r="DR94" s="1008"/>
      <c r="DS94" s="1008"/>
      <c r="DT94" s="1008"/>
      <c r="DU94" s="1009"/>
      <c r="DV94" s="992"/>
      <c r="DW94" s="993"/>
      <c r="DX94" s="993"/>
      <c r="DY94" s="993"/>
      <c r="DZ94" s="994"/>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04"/>
      <c r="BT95" s="1005"/>
      <c r="BU95" s="1005"/>
      <c r="BV95" s="1005"/>
      <c r="BW95" s="1005"/>
      <c r="BX95" s="1005"/>
      <c r="BY95" s="1005"/>
      <c r="BZ95" s="1005"/>
      <c r="CA95" s="1005"/>
      <c r="CB95" s="1005"/>
      <c r="CC95" s="1005"/>
      <c r="CD95" s="1005"/>
      <c r="CE95" s="1005"/>
      <c r="CF95" s="1005"/>
      <c r="CG95" s="1006"/>
      <c r="CH95" s="1007"/>
      <c r="CI95" s="1008"/>
      <c r="CJ95" s="1008"/>
      <c r="CK95" s="1008"/>
      <c r="CL95" s="1009"/>
      <c r="CM95" s="1007"/>
      <c r="CN95" s="1008"/>
      <c r="CO95" s="1008"/>
      <c r="CP95" s="1008"/>
      <c r="CQ95" s="1009"/>
      <c r="CR95" s="1007"/>
      <c r="CS95" s="1008"/>
      <c r="CT95" s="1008"/>
      <c r="CU95" s="1008"/>
      <c r="CV95" s="1009"/>
      <c r="CW95" s="1007"/>
      <c r="CX95" s="1008"/>
      <c r="CY95" s="1008"/>
      <c r="CZ95" s="1008"/>
      <c r="DA95" s="1009"/>
      <c r="DB95" s="1007"/>
      <c r="DC95" s="1008"/>
      <c r="DD95" s="1008"/>
      <c r="DE95" s="1008"/>
      <c r="DF95" s="1009"/>
      <c r="DG95" s="1007"/>
      <c r="DH95" s="1008"/>
      <c r="DI95" s="1008"/>
      <c r="DJ95" s="1008"/>
      <c r="DK95" s="1009"/>
      <c r="DL95" s="1007"/>
      <c r="DM95" s="1008"/>
      <c r="DN95" s="1008"/>
      <c r="DO95" s="1008"/>
      <c r="DP95" s="1009"/>
      <c r="DQ95" s="1007"/>
      <c r="DR95" s="1008"/>
      <c r="DS95" s="1008"/>
      <c r="DT95" s="1008"/>
      <c r="DU95" s="1009"/>
      <c r="DV95" s="992"/>
      <c r="DW95" s="993"/>
      <c r="DX95" s="993"/>
      <c r="DY95" s="993"/>
      <c r="DZ95" s="994"/>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04"/>
      <c r="BT96" s="1005"/>
      <c r="BU96" s="1005"/>
      <c r="BV96" s="1005"/>
      <c r="BW96" s="1005"/>
      <c r="BX96" s="1005"/>
      <c r="BY96" s="1005"/>
      <c r="BZ96" s="1005"/>
      <c r="CA96" s="1005"/>
      <c r="CB96" s="1005"/>
      <c r="CC96" s="1005"/>
      <c r="CD96" s="1005"/>
      <c r="CE96" s="1005"/>
      <c r="CF96" s="1005"/>
      <c r="CG96" s="1006"/>
      <c r="CH96" s="1007"/>
      <c r="CI96" s="1008"/>
      <c r="CJ96" s="1008"/>
      <c r="CK96" s="1008"/>
      <c r="CL96" s="1009"/>
      <c r="CM96" s="1007"/>
      <c r="CN96" s="1008"/>
      <c r="CO96" s="1008"/>
      <c r="CP96" s="1008"/>
      <c r="CQ96" s="1009"/>
      <c r="CR96" s="1007"/>
      <c r="CS96" s="1008"/>
      <c r="CT96" s="1008"/>
      <c r="CU96" s="1008"/>
      <c r="CV96" s="1009"/>
      <c r="CW96" s="1007"/>
      <c r="CX96" s="1008"/>
      <c r="CY96" s="1008"/>
      <c r="CZ96" s="1008"/>
      <c r="DA96" s="1009"/>
      <c r="DB96" s="1007"/>
      <c r="DC96" s="1008"/>
      <c r="DD96" s="1008"/>
      <c r="DE96" s="1008"/>
      <c r="DF96" s="1009"/>
      <c r="DG96" s="1007"/>
      <c r="DH96" s="1008"/>
      <c r="DI96" s="1008"/>
      <c r="DJ96" s="1008"/>
      <c r="DK96" s="1009"/>
      <c r="DL96" s="1007"/>
      <c r="DM96" s="1008"/>
      <c r="DN96" s="1008"/>
      <c r="DO96" s="1008"/>
      <c r="DP96" s="1009"/>
      <c r="DQ96" s="1007"/>
      <c r="DR96" s="1008"/>
      <c r="DS96" s="1008"/>
      <c r="DT96" s="1008"/>
      <c r="DU96" s="1009"/>
      <c r="DV96" s="992"/>
      <c r="DW96" s="993"/>
      <c r="DX96" s="993"/>
      <c r="DY96" s="993"/>
      <c r="DZ96" s="994"/>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04"/>
      <c r="BT97" s="1005"/>
      <c r="BU97" s="1005"/>
      <c r="BV97" s="1005"/>
      <c r="BW97" s="1005"/>
      <c r="BX97" s="1005"/>
      <c r="BY97" s="1005"/>
      <c r="BZ97" s="1005"/>
      <c r="CA97" s="1005"/>
      <c r="CB97" s="1005"/>
      <c r="CC97" s="1005"/>
      <c r="CD97" s="1005"/>
      <c r="CE97" s="1005"/>
      <c r="CF97" s="1005"/>
      <c r="CG97" s="1006"/>
      <c r="CH97" s="1007"/>
      <c r="CI97" s="1008"/>
      <c r="CJ97" s="1008"/>
      <c r="CK97" s="1008"/>
      <c r="CL97" s="1009"/>
      <c r="CM97" s="1007"/>
      <c r="CN97" s="1008"/>
      <c r="CO97" s="1008"/>
      <c r="CP97" s="1008"/>
      <c r="CQ97" s="1009"/>
      <c r="CR97" s="1007"/>
      <c r="CS97" s="1008"/>
      <c r="CT97" s="1008"/>
      <c r="CU97" s="1008"/>
      <c r="CV97" s="1009"/>
      <c r="CW97" s="1007"/>
      <c r="CX97" s="1008"/>
      <c r="CY97" s="1008"/>
      <c r="CZ97" s="1008"/>
      <c r="DA97" s="1009"/>
      <c r="DB97" s="1007"/>
      <c r="DC97" s="1008"/>
      <c r="DD97" s="1008"/>
      <c r="DE97" s="1008"/>
      <c r="DF97" s="1009"/>
      <c r="DG97" s="1007"/>
      <c r="DH97" s="1008"/>
      <c r="DI97" s="1008"/>
      <c r="DJ97" s="1008"/>
      <c r="DK97" s="1009"/>
      <c r="DL97" s="1007"/>
      <c r="DM97" s="1008"/>
      <c r="DN97" s="1008"/>
      <c r="DO97" s="1008"/>
      <c r="DP97" s="1009"/>
      <c r="DQ97" s="1007"/>
      <c r="DR97" s="1008"/>
      <c r="DS97" s="1008"/>
      <c r="DT97" s="1008"/>
      <c r="DU97" s="1009"/>
      <c r="DV97" s="992"/>
      <c r="DW97" s="993"/>
      <c r="DX97" s="993"/>
      <c r="DY97" s="993"/>
      <c r="DZ97" s="994"/>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04"/>
      <c r="BT98" s="1005"/>
      <c r="BU98" s="1005"/>
      <c r="BV98" s="1005"/>
      <c r="BW98" s="1005"/>
      <c r="BX98" s="1005"/>
      <c r="BY98" s="1005"/>
      <c r="BZ98" s="1005"/>
      <c r="CA98" s="1005"/>
      <c r="CB98" s="1005"/>
      <c r="CC98" s="1005"/>
      <c r="CD98" s="1005"/>
      <c r="CE98" s="1005"/>
      <c r="CF98" s="1005"/>
      <c r="CG98" s="1006"/>
      <c r="CH98" s="1007"/>
      <c r="CI98" s="1008"/>
      <c r="CJ98" s="1008"/>
      <c r="CK98" s="1008"/>
      <c r="CL98" s="1009"/>
      <c r="CM98" s="1007"/>
      <c r="CN98" s="1008"/>
      <c r="CO98" s="1008"/>
      <c r="CP98" s="1008"/>
      <c r="CQ98" s="1009"/>
      <c r="CR98" s="1007"/>
      <c r="CS98" s="1008"/>
      <c r="CT98" s="1008"/>
      <c r="CU98" s="1008"/>
      <c r="CV98" s="1009"/>
      <c r="CW98" s="1007"/>
      <c r="CX98" s="1008"/>
      <c r="CY98" s="1008"/>
      <c r="CZ98" s="1008"/>
      <c r="DA98" s="1009"/>
      <c r="DB98" s="1007"/>
      <c r="DC98" s="1008"/>
      <c r="DD98" s="1008"/>
      <c r="DE98" s="1008"/>
      <c r="DF98" s="1009"/>
      <c r="DG98" s="1007"/>
      <c r="DH98" s="1008"/>
      <c r="DI98" s="1008"/>
      <c r="DJ98" s="1008"/>
      <c r="DK98" s="1009"/>
      <c r="DL98" s="1007"/>
      <c r="DM98" s="1008"/>
      <c r="DN98" s="1008"/>
      <c r="DO98" s="1008"/>
      <c r="DP98" s="1009"/>
      <c r="DQ98" s="1007"/>
      <c r="DR98" s="1008"/>
      <c r="DS98" s="1008"/>
      <c r="DT98" s="1008"/>
      <c r="DU98" s="1009"/>
      <c r="DV98" s="992"/>
      <c r="DW98" s="993"/>
      <c r="DX98" s="993"/>
      <c r="DY98" s="993"/>
      <c r="DZ98" s="994"/>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04"/>
      <c r="BT99" s="1005"/>
      <c r="BU99" s="1005"/>
      <c r="BV99" s="1005"/>
      <c r="BW99" s="1005"/>
      <c r="BX99" s="1005"/>
      <c r="BY99" s="1005"/>
      <c r="BZ99" s="1005"/>
      <c r="CA99" s="1005"/>
      <c r="CB99" s="1005"/>
      <c r="CC99" s="1005"/>
      <c r="CD99" s="1005"/>
      <c r="CE99" s="1005"/>
      <c r="CF99" s="1005"/>
      <c r="CG99" s="1006"/>
      <c r="CH99" s="1007"/>
      <c r="CI99" s="1008"/>
      <c r="CJ99" s="1008"/>
      <c r="CK99" s="1008"/>
      <c r="CL99" s="1009"/>
      <c r="CM99" s="1007"/>
      <c r="CN99" s="1008"/>
      <c r="CO99" s="1008"/>
      <c r="CP99" s="1008"/>
      <c r="CQ99" s="1009"/>
      <c r="CR99" s="1007"/>
      <c r="CS99" s="1008"/>
      <c r="CT99" s="1008"/>
      <c r="CU99" s="1008"/>
      <c r="CV99" s="1009"/>
      <c r="CW99" s="1007"/>
      <c r="CX99" s="1008"/>
      <c r="CY99" s="1008"/>
      <c r="CZ99" s="1008"/>
      <c r="DA99" s="1009"/>
      <c r="DB99" s="1007"/>
      <c r="DC99" s="1008"/>
      <c r="DD99" s="1008"/>
      <c r="DE99" s="1008"/>
      <c r="DF99" s="1009"/>
      <c r="DG99" s="1007"/>
      <c r="DH99" s="1008"/>
      <c r="DI99" s="1008"/>
      <c r="DJ99" s="1008"/>
      <c r="DK99" s="1009"/>
      <c r="DL99" s="1007"/>
      <c r="DM99" s="1008"/>
      <c r="DN99" s="1008"/>
      <c r="DO99" s="1008"/>
      <c r="DP99" s="1009"/>
      <c r="DQ99" s="1007"/>
      <c r="DR99" s="1008"/>
      <c r="DS99" s="1008"/>
      <c r="DT99" s="1008"/>
      <c r="DU99" s="1009"/>
      <c r="DV99" s="992"/>
      <c r="DW99" s="993"/>
      <c r="DX99" s="993"/>
      <c r="DY99" s="993"/>
      <c r="DZ99" s="994"/>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04"/>
      <c r="BT100" s="1005"/>
      <c r="BU100" s="1005"/>
      <c r="BV100" s="1005"/>
      <c r="BW100" s="1005"/>
      <c r="BX100" s="1005"/>
      <c r="BY100" s="1005"/>
      <c r="BZ100" s="1005"/>
      <c r="CA100" s="1005"/>
      <c r="CB100" s="1005"/>
      <c r="CC100" s="1005"/>
      <c r="CD100" s="1005"/>
      <c r="CE100" s="1005"/>
      <c r="CF100" s="1005"/>
      <c r="CG100" s="1006"/>
      <c r="CH100" s="1007"/>
      <c r="CI100" s="1008"/>
      <c r="CJ100" s="1008"/>
      <c r="CK100" s="1008"/>
      <c r="CL100" s="1009"/>
      <c r="CM100" s="1007"/>
      <c r="CN100" s="1008"/>
      <c r="CO100" s="1008"/>
      <c r="CP100" s="1008"/>
      <c r="CQ100" s="1009"/>
      <c r="CR100" s="1007"/>
      <c r="CS100" s="1008"/>
      <c r="CT100" s="1008"/>
      <c r="CU100" s="1008"/>
      <c r="CV100" s="1009"/>
      <c r="CW100" s="1007"/>
      <c r="CX100" s="1008"/>
      <c r="CY100" s="1008"/>
      <c r="CZ100" s="1008"/>
      <c r="DA100" s="1009"/>
      <c r="DB100" s="1007"/>
      <c r="DC100" s="1008"/>
      <c r="DD100" s="1008"/>
      <c r="DE100" s="1008"/>
      <c r="DF100" s="1009"/>
      <c r="DG100" s="1007"/>
      <c r="DH100" s="1008"/>
      <c r="DI100" s="1008"/>
      <c r="DJ100" s="1008"/>
      <c r="DK100" s="1009"/>
      <c r="DL100" s="1007"/>
      <c r="DM100" s="1008"/>
      <c r="DN100" s="1008"/>
      <c r="DO100" s="1008"/>
      <c r="DP100" s="1009"/>
      <c r="DQ100" s="1007"/>
      <c r="DR100" s="1008"/>
      <c r="DS100" s="1008"/>
      <c r="DT100" s="1008"/>
      <c r="DU100" s="1009"/>
      <c r="DV100" s="992"/>
      <c r="DW100" s="993"/>
      <c r="DX100" s="993"/>
      <c r="DY100" s="993"/>
      <c r="DZ100" s="994"/>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04"/>
      <c r="BT101" s="1005"/>
      <c r="BU101" s="1005"/>
      <c r="BV101" s="1005"/>
      <c r="BW101" s="1005"/>
      <c r="BX101" s="1005"/>
      <c r="BY101" s="1005"/>
      <c r="BZ101" s="1005"/>
      <c r="CA101" s="1005"/>
      <c r="CB101" s="1005"/>
      <c r="CC101" s="1005"/>
      <c r="CD101" s="1005"/>
      <c r="CE101" s="1005"/>
      <c r="CF101" s="1005"/>
      <c r="CG101" s="1006"/>
      <c r="CH101" s="1007"/>
      <c r="CI101" s="1008"/>
      <c r="CJ101" s="1008"/>
      <c r="CK101" s="1008"/>
      <c r="CL101" s="1009"/>
      <c r="CM101" s="1007"/>
      <c r="CN101" s="1008"/>
      <c r="CO101" s="1008"/>
      <c r="CP101" s="1008"/>
      <c r="CQ101" s="1009"/>
      <c r="CR101" s="1007"/>
      <c r="CS101" s="1008"/>
      <c r="CT101" s="1008"/>
      <c r="CU101" s="1008"/>
      <c r="CV101" s="1009"/>
      <c r="CW101" s="1007"/>
      <c r="CX101" s="1008"/>
      <c r="CY101" s="1008"/>
      <c r="CZ101" s="1008"/>
      <c r="DA101" s="1009"/>
      <c r="DB101" s="1007"/>
      <c r="DC101" s="1008"/>
      <c r="DD101" s="1008"/>
      <c r="DE101" s="1008"/>
      <c r="DF101" s="1009"/>
      <c r="DG101" s="1007"/>
      <c r="DH101" s="1008"/>
      <c r="DI101" s="1008"/>
      <c r="DJ101" s="1008"/>
      <c r="DK101" s="1009"/>
      <c r="DL101" s="1007"/>
      <c r="DM101" s="1008"/>
      <c r="DN101" s="1008"/>
      <c r="DO101" s="1008"/>
      <c r="DP101" s="1009"/>
      <c r="DQ101" s="1007"/>
      <c r="DR101" s="1008"/>
      <c r="DS101" s="1008"/>
      <c r="DT101" s="1008"/>
      <c r="DU101" s="1009"/>
      <c r="DV101" s="992"/>
      <c r="DW101" s="993"/>
      <c r="DX101" s="993"/>
      <c r="DY101" s="993"/>
      <c r="DZ101" s="994"/>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384</v>
      </c>
      <c r="BR102" s="995" t="s">
        <v>409</v>
      </c>
      <c r="BS102" s="996"/>
      <c r="BT102" s="996"/>
      <c r="BU102" s="996"/>
      <c r="BV102" s="996"/>
      <c r="BW102" s="996"/>
      <c r="BX102" s="996"/>
      <c r="BY102" s="996"/>
      <c r="BZ102" s="996"/>
      <c r="CA102" s="996"/>
      <c r="CB102" s="996"/>
      <c r="CC102" s="996"/>
      <c r="CD102" s="996"/>
      <c r="CE102" s="996"/>
      <c r="CF102" s="996"/>
      <c r="CG102" s="997"/>
      <c r="CH102" s="998"/>
      <c r="CI102" s="999"/>
      <c r="CJ102" s="999"/>
      <c r="CK102" s="999"/>
      <c r="CL102" s="1000"/>
      <c r="CM102" s="998"/>
      <c r="CN102" s="999"/>
      <c r="CO102" s="999"/>
      <c r="CP102" s="999"/>
      <c r="CQ102" s="1000"/>
      <c r="CR102" s="1001">
        <v>48</v>
      </c>
      <c r="CS102" s="1002"/>
      <c r="CT102" s="1002"/>
      <c r="CU102" s="1002"/>
      <c r="CV102" s="1003"/>
      <c r="CW102" s="1001">
        <v>0</v>
      </c>
      <c r="CX102" s="1002"/>
      <c r="CY102" s="1002"/>
      <c r="CZ102" s="1002"/>
      <c r="DA102" s="1003"/>
      <c r="DB102" s="1001">
        <v>0</v>
      </c>
      <c r="DC102" s="1002"/>
      <c r="DD102" s="1002"/>
      <c r="DE102" s="1002"/>
      <c r="DF102" s="1003"/>
      <c r="DG102" s="1001"/>
      <c r="DH102" s="1002"/>
      <c r="DI102" s="1002"/>
      <c r="DJ102" s="1002"/>
      <c r="DK102" s="1003"/>
      <c r="DL102" s="1001"/>
      <c r="DM102" s="1002"/>
      <c r="DN102" s="1002"/>
      <c r="DO102" s="1002"/>
      <c r="DP102" s="1003"/>
      <c r="DQ102" s="1001"/>
      <c r="DR102" s="1002"/>
      <c r="DS102" s="1002"/>
      <c r="DT102" s="1002"/>
      <c r="DU102" s="1003"/>
      <c r="DV102" s="984"/>
      <c r="DW102" s="985"/>
      <c r="DX102" s="985"/>
      <c r="DY102" s="985"/>
      <c r="DZ102" s="986"/>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87" t="s">
        <v>410</v>
      </c>
      <c r="BR103" s="987"/>
      <c r="BS103" s="987"/>
      <c r="BT103" s="987"/>
      <c r="BU103" s="987"/>
      <c r="BV103" s="987"/>
      <c r="BW103" s="987"/>
      <c r="BX103" s="987"/>
      <c r="BY103" s="987"/>
      <c r="BZ103" s="987"/>
      <c r="CA103" s="987"/>
      <c r="CB103" s="987"/>
      <c r="CC103" s="987"/>
      <c r="CD103" s="987"/>
      <c r="CE103" s="987"/>
      <c r="CF103" s="987"/>
      <c r="CG103" s="987"/>
      <c r="CH103" s="987"/>
      <c r="CI103" s="987"/>
      <c r="CJ103" s="987"/>
      <c r="CK103" s="987"/>
      <c r="CL103" s="987"/>
      <c r="CM103" s="987"/>
      <c r="CN103" s="987"/>
      <c r="CO103" s="987"/>
      <c r="CP103" s="987"/>
      <c r="CQ103" s="987"/>
      <c r="CR103" s="987"/>
      <c r="CS103" s="987"/>
      <c r="CT103" s="987"/>
      <c r="CU103" s="987"/>
      <c r="CV103" s="987"/>
      <c r="CW103" s="987"/>
      <c r="CX103" s="987"/>
      <c r="CY103" s="987"/>
      <c r="CZ103" s="987"/>
      <c r="DA103" s="987"/>
      <c r="DB103" s="987"/>
      <c r="DC103" s="987"/>
      <c r="DD103" s="987"/>
      <c r="DE103" s="987"/>
      <c r="DF103" s="987"/>
      <c r="DG103" s="987"/>
      <c r="DH103" s="987"/>
      <c r="DI103" s="987"/>
      <c r="DJ103" s="987"/>
      <c r="DK103" s="987"/>
      <c r="DL103" s="987"/>
      <c r="DM103" s="987"/>
      <c r="DN103" s="987"/>
      <c r="DO103" s="987"/>
      <c r="DP103" s="987"/>
      <c r="DQ103" s="987"/>
      <c r="DR103" s="987"/>
      <c r="DS103" s="987"/>
      <c r="DT103" s="987"/>
      <c r="DU103" s="987"/>
      <c r="DV103" s="987"/>
      <c r="DW103" s="987"/>
      <c r="DX103" s="987"/>
      <c r="DY103" s="987"/>
      <c r="DZ103" s="987"/>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88" t="s">
        <v>411</v>
      </c>
      <c r="BR104" s="988"/>
      <c r="BS104" s="988"/>
      <c r="BT104" s="988"/>
      <c r="BU104" s="988"/>
      <c r="BV104" s="988"/>
      <c r="BW104" s="988"/>
      <c r="BX104" s="988"/>
      <c r="BY104" s="988"/>
      <c r="BZ104" s="988"/>
      <c r="CA104" s="988"/>
      <c r="CB104" s="988"/>
      <c r="CC104" s="988"/>
      <c r="CD104" s="988"/>
      <c r="CE104" s="988"/>
      <c r="CF104" s="988"/>
      <c r="CG104" s="988"/>
      <c r="CH104" s="988"/>
      <c r="CI104" s="988"/>
      <c r="CJ104" s="988"/>
      <c r="CK104" s="988"/>
      <c r="CL104" s="988"/>
      <c r="CM104" s="988"/>
      <c r="CN104" s="988"/>
      <c r="CO104" s="988"/>
      <c r="CP104" s="988"/>
      <c r="CQ104" s="988"/>
      <c r="CR104" s="988"/>
      <c r="CS104" s="988"/>
      <c r="CT104" s="988"/>
      <c r="CU104" s="988"/>
      <c r="CV104" s="988"/>
      <c r="CW104" s="988"/>
      <c r="CX104" s="988"/>
      <c r="CY104" s="988"/>
      <c r="CZ104" s="988"/>
      <c r="DA104" s="988"/>
      <c r="DB104" s="988"/>
      <c r="DC104" s="988"/>
      <c r="DD104" s="988"/>
      <c r="DE104" s="988"/>
      <c r="DF104" s="988"/>
      <c r="DG104" s="988"/>
      <c r="DH104" s="988"/>
      <c r="DI104" s="988"/>
      <c r="DJ104" s="988"/>
      <c r="DK104" s="988"/>
      <c r="DL104" s="988"/>
      <c r="DM104" s="988"/>
      <c r="DN104" s="988"/>
      <c r="DO104" s="988"/>
      <c r="DP104" s="988"/>
      <c r="DQ104" s="988"/>
      <c r="DR104" s="988"/>
      <c r="DS104" s="988"/>
      <c r="DT104" s="988"/>
      <c r="DU104" s="988"/>
      <c r="DV104" s="988"/>
      <c r="DW104" s="988"/>
      <c r="DX104" s="988"/>
      <c r="DY104" s="988"/>
      <c r="DZ104" s="988"/>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412</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413</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89" t="s">
        <v>414</v>
      </c>
      <c r="B108" s="990"/>
      <c r="C108" s="990"/>
      <c r="D108" s="990"/>
      <c r="E108" s="990"/>
      <c r="F108" s="990"/>
      <c r="G108" s="990"/>
      <c r="H108" s="990"/>
      <c r="I108" s="990"/>
      <c r="J108" s="990"/>
      <c r="K108" s="990"/>
      <c r="L108" s="990"/>
      <c r="M108" s="990"/>
      <c r="N108" s="990"/>
      <c r="O108" s="990"/>
      <c r="P108" s="990"/>
      <c r="Q108" s="990"/>
      <c r="R108" s="990"/>
      <c r="S108" s="990"/>
      <c r="T108" s="990"/>
      <c r="U108" s="990"/>
      <c r="V108" s="990"/>
      <c r="W108" s="990"/>
      <c r="X108" s="990"/>
      <c r="Y108" s="990"/>
      <c r="Z108" s="990"/>
      <c r="AA108" s="990"/>
      <c r="AB108" s="990"/>
      <c r="AC108" s="990"/>
      <c r="AD108" s="990"/>
      <c r="AE108" s="990"/>
      <c r="AF108" s="990"/>
      <c r="AG108" s="990"/>
      <c r="AH108" s="990"/>
      <c r="AI108" s="990"/>
      <c r="AJ108" s="990"/>
      <c r="AK108" s="990"/>
      <c r="AL108" s="990"/>
      <c r="AM108" s="990"/>
      <c r="AN108" s="990"/>
      <c r="AO108" s="990"/>
      <c r="AP108" s="990"/>
      <c r="AQ108" s="990"/>
      <c r="AR108" s="990"/>
      <c r="AS108" s="990"/>
      <c r="AT108" s="991"/>
      <c r="AU108" s="989" t="s">
        <v>415</v>
      </c>
      <c r="AV108" s="990"/>
      <c r="AW108" s="990"/>
      <c r="AX108" s="990"/>
      <c r="AY108" s="990"/>
      <c r="AZ108" s="990"/>
      <c r="BA108" s="990"/>
      <c r="BB108" s="990"/>
      <c r="BC108" s="990"/>
      <c r="BD108" s="990"/>
      <c r="BE108" s="990"/>
      <c r="BF108" s="990"/>
      <c r="BG108" s="990"/>
      <c r="BH108" s="990"/>
      <c r="BI108" s="990"/>
      <c r="BJ108" s="990"/>
      <c r="BK108" s="990"/>
      <c r="BL108" s="990"/>
      <c r="BM108" s="990"/>
      <c r="BN108" s="990"/>
      <c r="BO108" s="990"/>
      <c r="BP108" s="990"/>
      <c r="BQ108" s="990"/>
      <c r="BR108" s="990"/>
      <c r="BS108" s="990"/>
      <c r="BT108" s="990"/>
      <c r="BU108" s="990"/>
      <c r="BV108" s="990"/>
      <c r="BW108" s="990"/>
      <c r="BX108" s="990"/>
      <c r="BY108" s="990"/>
      <c r="BZ108" s="990"/>
      <c r="CA108" s="990"/>
      <c r="CB108" s="990"/>
      <c r="CC108" s="990"/>
      <c r="CD108" s="990"/>
      <c r="CE108" s="990"/>
      <c r="CF108" s="990"/>
      <c r="CG108" s="990"/>
      <c r="CH108" s="990"/>
      <c r="CI108" s="990"/>
      <c r="CJ108" s="990"/>
      <c r="CK108" s="990"/>
      <c r="CL108" s="990"/>
      <c r="CM108" s="990"/>
      <c r="CN108" s="990"/>
      <c r="CO108" s="990"/>
      <c r="CP108" s="990"/>
      <c r="CQ108" s="990"/>
      <c r="CR108" s="990"/>
      <c r="CS108" s="990"/>
      <c r="CT108" s="990"/>
      <c r="CU108" s="990"/>
      <c r="CV108" s="990"/>
      <c r="CW108" s="990"/>
      <c r="CX108" s="990"/>
      <c r="CY108" s="990"/>
      <c r="CZ108" s="990"/>
      <c r="DA108" s="990"/>
      <c r="DB108" s="990"/>
      <c r="DC108" s="990"/>
      <c r="DD108" s="990"/>
      <c r="DE108" s="990"/>
      <c r="DF108" s="990"/>
      <c r="DG108" s="990"/>
      <c r="DH108" s="990"/>
      <c r="DI108" s="990"/>
      <c r="DJ108" s="990"/>
      <c r="DK108" s="990"/>
      <c r="DL108" s="990"/>
      <c r="DM108" s="990"/>
      <c r="DN108" s="990"/>
      <c r="DO108" s="990"/>
      <c r="DP108" s="990"/>
      <c r="DQ108" s="990"/>
      <c r="DR108" s="990"/>
      <c r="DS108" s="990"/>
      <c r="DT108" s="990"/>
      <c r="DU108" s="990"/>
      <c r="DV108" s="990"/>
      <c r="DW108" s="990"/>
      <c r="DX108" s="990"/>
      <c r="DY108" s="990"/>
      <c r="DZ108" s="991"/>
    </row>
    <row r="109" spans="1:131" s="246" customFormat="1" ht="26.25" customHeight="1" x14ac:dyDescent="0.15">
      <c r="A109" s="944" t="s">
        <v>416</v>
      </c>
      <c r="B109" s="945"/>
      <c r="C109" s="945"/>
      <c r="D109" s="945"/>
      <c r="E109" s="945"/>
      <c r="F109" s="945"/>
      <c r="G109" s="945"/>
      <c r="H109" s="945"/>
      <c r="I109" s="945"/>
      <c r="J109" s="945"/>
      <c r="K109" s="945"/>
      <c r="L109" s="945"/>
      <c r="M109" s="945"/>
      <c r="N109" s="945"/>
      <c r="O109" s="945"/>
      <c r="P109" s="945"/>
      <c r="Q109" s="945"/>
      <c r="R109" s="945"/>
      <c r="S109" s="945"/>
      <c r="T109" s="945"/>
      <c r="U109" s="945"/>
      <c r="V109" s="945"/>
      <c r="W109" s="945"/>
      <c r="X109" s="945"/>
      <c r="Y109" s="945"/>
      <c r="Z109" s="946"/>
      <c r="AA109" s="947" t="s">
        <v>417</v>
      </c>
      <c r="AB109" s="945"/>
      <c r="AC109" s="945"/>
      <c r="AD109" s="945"/>
      <c r="AE109" s="946"/>
      <c r="AF109" s="947" t="s">
        <v>303</v>
      </c>
      <c r="AG109" s="945"/>
      <c r="AH109" s="945"/>
      <c r="AI109" s="945"/>
      <c r="AJ109" s="946"/>
      <c r="AK109" s="947" t="s">
        <v>302</v>
      </c>
      <c r="AL109" s="945"/>
      <c r="AM109" s="945"/>
      <c r="AN109" s="945"/>
      <c r="AO109" s="946"/>
      <c r="AP109" s="947" t="s">
        <v>418</v>
      </c>
      <c r="AQ109" s="945"/>
      <c r="AR109" s="945"/>
      <c r="AS109" s="945"/>
      <c r="AT109" s="976"/>
      <c r="AU109" s="944" t="s">
        <v>416</v>
      </c>
      <c r="AV109" s="945"/>
      <c r="AW109" s="945"/>
      <c r="AX109" s="945"/>
      <c r="AY109" s="945"/>
      <c r="AZ109" s="945"/>
      <c r="BA109" s="945"/>
      <c r="BB109" s="945"/>
      <c r="BC109" s="945"/>
      <c r="BD109" s="945"/>
      <c r="BE109" s="945"/>
      <c r="BF109" s="945"/>
      <c r="BG109" s="945"/>
      <c r="BH109" s="945"/>
      <c r="BI109" s="945"/>
      <c r="BJ109" s="945"/>
      <c r="BK109" s="945"/>
      <c r="BL109" s="945"/>
      <c r="BM109" s="945"/>
      <c r="BN109" s="945"/>
      <c r="BO109" s="945"/>
      <c r="BP109" s="946"/>
      <c r="BQ109" s="947" t="s">
        <v>417</v>
      </c>
      <c r="BR109" s="945"/>
      <c r="BS109" s="945"/>
      <c r="BT109" s="945"/>
      <c r="BU109" s="946"/>
      <c r="BV109" s="947" t="s">
        <v>303</v>
      </c>
      <c r="BW109" s="945"/>
      <c r="BX109" s="945"/>
      <c r="BY109" s="945"/>
      <c r="BZ109" s="946"/>
      <c r="CA109" s="947" t="s">
        <v>302</v>
      </c>
      <c r="CB109" s="945"/>
      <c r="CC109" s="945"/>
      <c r="CD109" s="945"/>
      <c r="CE109" s="946"/>
      <c r="CF109" s="983" t="s">
        <v>418</v>
      </c>
      <c r="CG109" s="983"/>
      <c r="CH109" s="983"/>
      <c r="CI109" s="983"/>
      <c r="CJ109" s="983"/>
      <c r="CK109" s="947" t="s">
        <v>419</v>
      </c>
      <c r="CL109" s="945"/>
      <c r="CM109" s="945"/>
      <c r="CN109" s="945"/>
      <c r="CO109" s="945"/>
      <c r="CP109" s="945"/>
      <c r="CQ109" s="945"/>
      <c r="CR109" s="945"/>
      <c r="CS109" s="945"/>
      <c r="CT109" s="945"/>
      <c r="CU109" s="945"/>
      <c r="CV109" s="945"/>
      <c r="CW109" s="945"/>
      <c r="CX109" s="945"/>
      <c r="CY109" s="945"/>
      <c r="CZ109" s="945"/>
      <c r="DA109" s="945"/>
      <c r="DB109" s="945"/>
      <c r="DC109" s="945"/>
      <c r="DD109" s="945"/>
      <c r="DE109" s="945"/>
      <c r="DF109" s="946"/>
      <c r="DG109" s="947" t="s">
        <v>417</v>
      </c>
      <c r="DH109" s="945"/>
      <c r="DI109" s="945"/>
      <c r="DJ109" s="945"/>
      <c r="DK109" s="946"/>
      <c r="DL109" s="947" t="s">
        <v>303</v>
      </c>
      <c r="DM109" s="945"/>
      <c r="DN109" s="945"/>
      <c r="DO109" s="945"/>
      <c r="DP109" s="946"/>
      <c r="DQ109" s="947" t="s">
        <v>302</v>
      </c>
      <c r="DR109" s="945"/>
      <c r="DS109" s="945"/>
      <c r="DT109" s="945"/>
      <c r="DU109" s="946"/>
      <c r="DV109" s="947" t="s">
        <v>418</v>
      </c>
      <c r="DW109" s="945"/>
      <c r="DX109" s="945"/>
      <c r="DY109" s="945"/>
      <c r="DZ109" s="976"/>
    </row>
    <row r="110" spans="1:131" s="246" customFormat="1" ht="26.25" customHeight="1" x14ac:dyDescent="0.15">
      <c r="A110" s="847" t="s">
        <v>420</v>
      </c>
      <c r="B110" s="848"/>
      <c r="C110" s="848"/>
      <c r="D110" s="848"/>
      <c r="E110" s="848"/>
      <c r="F110" s="848"/>
      <c r="G110" s="848"/>
      <c r="H110" s="848"/>
      <c r="I110" s="848"/>
      <c r="J110" s="848"/>
      <c r="K110" s="848"/>
      <c r="L110" s="848"/>
      <c r="M110" s="848"/>
      <c r="N110" s="848"/>
      <c r="O110" s="848"/>
      <c r="P110" s="848"/>
      <c r="Q110" s="848"/>
      <c r="R110" s="848"/>
      <c r="S110" s="848"/>
      <c r="T110" s="848"/>
      <c r="U110" s="848"/>
      <c r="V110" s="848"/>
      <c r="W110" s="848"/>
      <c r="X110" s="848"/>
      <c r="Y110" s="848"/>
      <c r="Z110" s="849"/>
      <c r="AA110" s="937">
        <v>3779674</v>
      </c>
      <c r="AB110" s="938"/>
      <c r="AC110" s="938"/>
      <c r="AD110" s="938"/>
      <c r="AE110" s="939"/>
      <c r="AF110" s="940">
        <v>3178546</v>
      </c>
      <c r="AG110" s="938"/>
      <c r="AH110" s="938"/>
      <c r="AI110" s="938"/>
      <c r="AJ110" s="939"/>
      <c r="AK110" s="940">
        <v>2844366</v>
      </c>
      <c r="AL110" s="938"/>
      <c r="AM110" s="938"/>
      <c r="AN110" s="938"/>
      <c r="AO110" s="939"/>
      <c r="AP110" s="941">
        <v>20.5</v>
      </c>
      <c r="AQ110" s="942"/>
      <c r="AR110" s="942"/>
      <c r="AS110" s="942"/>
      <c r="AT110" s="943"/>
      <c r="AU110" s="977" t="s">
        <v>73</v>
      </c>
      <c r="AV110" s="978"/>
      <c r="AW110" s="978"/>
      <c r="AX110" s="978"/>
      <c r="AY110" s="978"/>
      <c r="AZ110" s="903" t="s">
        <v>421</v>
      </c>
      <c r="BA110" s="848"/>
      <c r="BB110" s="848"/>
      <c r="BC110" s="848"/>
      <c r="BD110" s="848"/>
      <c r="BE110" s="848"/>
      <c r="BF110" s="848"/>
      <c r="BG110" s="848"/>
      <c r="BH110" s="848"/>
      <c r="BI110" s="848"/>
      <c r="BJ110" s="848"/>
      <c r="BK110" s="848"/>
      <c r="BL110" s="848"/>
      <c r="BM110" s="848"/>
      <c r="BN110" s="848"/>
      <c r="BO110" s="848"/>
      <c r="BP110" s="849"/>
      <c r="BQ110" s="904">
        <v>22509992</v>
      </c>
      <c r="BR110" s="885"/>
      <c r="BS110" s="885"/>
      <c r="BT110" s="885"/>
      <c r="BU110" s="885"/>
      <c r="BV110" s="885">
        <v>21324252</v>
      </c>
      <c r="BW110" s="885"/>
      <c r="BX110" s="885"/>
      <c r="BY110" s="885"/>
      <c r="BZ110" s="885"/>
      <c r="CA110" s="885">
        <v>19957893</v>
      </c>
      <c r="CB110" s="885"/>
      <c r="CC110" s="885"/>
      <c r="CD110" s="885"/>
      <c r="CE110" s="885"/>
      <c r="CF110" s="909">
        <v>143.69999999999999</v>
      </c>
      <c r="CG110" s="910"/>
      <c r="CH110" s="910"/>
      <c r="CI110" s="910"/>
      <c r="CJ110" s="910"/>
      <c r="CK110" s="973" t="s">
        <v>422</v>
      </c>
      <c r="CL110" s="859"/>
      <c r="CM110" s="934" t="s">
        <v>423</v>
      </c>
      <c r="CN110" s="935"/>
      <c r="CO110" s="935"/>
      <c r="CP110" s="935"/>
      <c r="CQ110" s="935"/>
      <c r="CR110" s="935"/>
      <c r="CS110" s="935"/>
      <c r="CT110" s="935"/>
      <c r="CU110" s="935"/>
      <c r="CV110" s="935"/>
      <c r="CW110" s="935"/>
      <c r="CX110" s="935"/>
      <c r="CY110" s="935"/>
      <c r="CZ110" s="935"/>
      <c r="DA110" s="935"/>
      <c r="DB110" s="935"/>
      <c r="DC110" s="935"/>
      <c r="DD110" s="935"/>
      <c r="DE110" s="935"/>
      <c r="DF110" s="936"/>
      <c r="DG110" s="904" t="s">
        <v>127</v>
      </c>
      <c r="DH110" s="885"/>
      <c r="DI110" s="885"/>
      <c r="DJ110" s="885"/>
      <c r="DK110" s="885"/>
      <c r="DL110" s="885" t="s">
        <v>127</v>
      </c>
      <c r="DM110" s="885"/>
      <c r="DN110" s="885"/>
      <c r="DO110" s="885"/>
      <c r="DP110" s="885"/>
      <c r="DQ110" s="885" t="s">
        <v>127</v>
      </c>
      <c r="DR110" s="885"/>
      <c r="DS110" s="885"/>
      <c r="DT110" s="885"/>
      <c r="DU110" s="885"/>
      <c r="DV110" s="886" t="s">
        <v>424</v>
      </c>
      <c r="DW110" s="886"/>
      <c r="DX110" s="886"/>
      <c r="DY110" s="886"/>
      <c r="DZ110" s="887"/>
    </row>
    <row r="111" spans="1:131" s="246" customFormat="1" ht="26.25" customHeight="1" x14ac:dyDescent="0.15">
      <c r="A111" s="814" t="s">
        <v>425</v>
      </c>
      <c r="B111" s="815"/>
      <c r="C111" s="815"/>
      <c r="D111" s="815"/>
      <c r="E111" s="815"/>
      <c r="F111" s="815"/>
      <c r="G111" s="815"/>
      <c r="H111" s="815"/>
      <c r="I111" s="815"/>
      <c r="J111" s="815"/>
      <c r="K111" s="815"/>
      <c r="L111" s="815"/>
      <c r="M111" s="815"/>
      <c r="N111" s="815"/>
      <c r="O111" s="815"/>
      <c r="P111" s="815"/>
      <c r="Q111" s="815"/>
      <c r="R111" s="815"/>
      <c r="S111" s="815"/>
      <c r="T111" s="815"/>
      <c r="U111" s="815"/>
      <c r="V111" s="815"/>
      <c r="W111" s="815"/>
      <c r="X111" s="815"/>
      <c r="Y111" s="815"/>
      <c r="Z111" s="972"/>
      <c r="AA111" s="965" t="s">
        <v>127</v>
      </c>
      <c r="AB111" s="966"/>
      <c r="AC111" s="966"/>
      <c r="AD111" s="966"/>
      <c r="AE111" s="967"/>
      <c r="AF111" s="968" t="s">
        <v>127</v>
      </c>
      <c r="AG111" s="966"/>
      <c r="AH111" s="966"/>
      <c r="AI111" s="966"/>
      <c r="AJ111" s="967"/>
      <c r="AK111" s="968" t="s">
        <v>127</v>
      </c>
      <c r="AL111" s="966"/>
      <c r="AM111" s="966"/>
      <c r="AN111" s="966"/>
      <c r="AO111" s="967"/>
      <c r="AP111" s="969" t="s">
        <v>127</v>
      </c>
      <c r="AQ111" s="970"/>
      <c r="AR111" s="970"/>
      <c r="AS111" s="970"/>
      <c r="AT111" s="971"/>
      <c r="AU111" s="979"/>
      <c r="AV111" s="980"/>
      <c r="AW111" s="980"/>
      <c r="AX111" s="980"/>
      <c r="AY111" s="980"/>
      <c r="AZ111" s="855" t="s">
        <v>426</v>
      </c>
      <c r="BA111" s="790"/>
      <c r="BB111" s="790"/>
      <c r="BC111" s="790"/>
      <c r="BD111" s="790"/>
      <c r="BE111" s="790"/>
      <c r="BF111" s="790"/>
      <c r="BG111" s="790"/>
      <c r="BH111" s="790"/>
      <c r="BI111" s="790"/>
      <c r="BJ111" s="790"/>
      <c r="BK111" s="790"/>
      <c r="BL111" s="790"/>
      <c r="BM111" s="790"/>
      <c r="BN111" s="790"/>
      <c r="BO111" s="790"/>
      <c r="BP111" s="791"/>
      <c r="BQ111" s="856" t="s">
        <v>127</v>
      </c>
      <c r="BR111" s="857"/>
      <c r="BS111" s="857"/>
      <c r="BT111" s="857"/>
      <c r="BU111" s="857"/>
      <c r="BV111" s="857" t="s">
        <v>127</v>
      </c>
      <c r="BW111" s="857"/>
      <c r="BX111" s="857"/>
      <c r="BY111" s="857"/>
      <c r="BZ111" s="857"/>
      <c r="CA111" s="857" t="s">
        <v>127</v>
      </c>
      <c r="CB111" s="857"/>
      <c r="CC111" s="857"/>
      <c r="CD111" s="857"/>
      <c r="CE111" s="857"/>
      <c r="CF111" s="918" t="s">
        <v>127</v>
      </c>
      <c r="CG111" s="919"/>
      <c r="CH111" s="919"/>
      <c r="CI111" s="919"/>
      <c r="CJ111" s="919"/>
      <c r="CK111" s="974"/>
      <c r="CL111" s="861"/>
      <c r="CM111" s="864" t="s">
        <v>427</v>
      </c>
      <c r="CN111" s="865"/>
      <c r="CO111" s="865"/>
      <c r="CP111" s="865"/>
      <c r="CQ111" s="865"/>
      <c r="CR111" s="865"/>
      <c r="CS111" s="865"/>
      <c r="CT111" s="865"/>
      <c r="CU111" s="865"/>
      <c r="CV111" s="865"/>
      <c r="CW111" s="865"/>
      <c r="CX111" s="865"/>
      <c r="CY111" s="865"/>
      <c r="CZ111" s="865"/>
      <c r="DA111" s="865"/>
      <c r="DB111" s="865"/>
      <c r="DC111" s="865"/>
      <c r="DD111" s="865"/>
      <c r="DE111" s="865"/>
      <c r="DF111" s="866"/>
      <c r="DG111" s="856" t="s">
        <v>127</v>
      </c>
      <c r="DH111" s="857"/>
      <c r="DI111" s="857"/>
      <c r="DJ111" s="857"/>
      <c r="DK111" s="857"/>
      <c r="DL111" s="857" t="s">
        <v>127</v>
      </c>
      <c r="DM111" s="857"/>
      <c r="DN111" s="857"/>
      <c r="DO111" s="857"/>
      <c r="DP111" s="857"/>
      <c r="DQ111" s="857" t="s">
        <v>424</v>
      </c>
      <c r="DR111" s="857"/>
      <c r="DS111" s="857"/>
      <c r="DT111" s="857"/>
      <c r="DU111" s="857"/>
      <c r="DV111" s="834" t="s">
        <v>127</v>
      </c>
      <c r="DW111" s="834"/>
      <c r="DX111" s="834"/>
      <c r="DY111" s="834"/>
      <c r="DZ111" s="835"/>
    </row>
    <row r="112" spans="1:131" s="246" customFormat="1" ht="26.25" customHeight="1" x14ac:dyDescent="0.15">
      <c r="A112" s="959" t="s">
        <v>428</v>
      </c>
      <c r="B112" s="960"/>
      <c r="C112" s="790" t="s">
        <v>429</v>
      </c>
      <c r="D112" s="790"/>
      <c r="E112" s="790"/>
      <c r="F112" s="790"/>
      <c r="G112" s="790"/>
      <c r="H112" s="790"/>
      <c r="I112" s="790"/>
      <c r="J112" s="790"/>
      <c r="K112" s="790"/>
      <c r="L112" s="790"/>
      <c r="M112" s="790"/>
      <c r="N112" s="790"/>
      <c r="O112" s="790"/>
      <c r="P112" s="790"/>
      <c r="Q112" s="790"/>
      <c r="R112" s="790"/>
      <c r="S112" s="790"/>
      <c r="T112" s="790"/>
      <c r="U112" s="790"/>
      <c r="V112" s="790"/>
      <c r="W112" s="790"/>
      <c r="X112" s="790"/>
      <c r="Y112" s="790"/>
      <c r="Z112" s="791"/>
      <c r="AA112" s="819" t="s">
        <v>424</v>
      </c>
      <c r="AB112" s="820"/>
      <c r="AC112" s="820"/>
      <c r="AD112" s="820"/>
      <c r="AE112" s="821"/>
      <c r="AF112" s="822" t="s">
        <v>127</v>
      </c>
      <c r="AG112" s="820"/>
      <c r="AH112" s="820"/>
      <c r="AI112" s="820"/>
      <c r="AJ112" s="821"/>
      <c r="AK112" s="822" t="s">
        <v>127</v>
      </c>
      <c r="AL112" s="820"/>
      <c r="AM112" s="820"/>
      <c r="AN112" s="820"/>
      <c r="AO112" s="821"/>
      <c r="AP112" s="867" t="s">
        <v>127</v>
      </c>
      <c r="AQ112" s="868"/>
      <c r="AR112" s="868"/>
      <c r="AS112" s="868"/>
      <c r="AT112" s="869"/>
      <c r="AU112" s="979"/>
      <c r="AV112" s="980"/>
      <c r="AW112" s="980"/>
      <c r="AX112" s="980"/>
      <c r="AY112" s="980"/>
      <c r="AZ112" s="855" t="s">
        <v>430</v>
      </c>
      <c r="BA112" s="790"/>
      <c r="BB112" s="790"/>
      <c r="BC112" s="790"/>
      <c r="BD112" s="790"/>
      <c r="BE112" s="790"/>
      <c r="BF112" s="790"/>
      <c r="BG112" s="790"/>
      <c r="BH112" s="790"/>
      <c r="BI112" s="790"/>
      <c r="BJ112" s="790"/>
      <c r="BK112" s="790"/>
      <c r="BL112" s="790"/>
      <c r="BM112" s="790"/>
      <c r="BN112" s="790"/>
      <c r="BO112" s="790"/>
      <c r="BP112" s="791"/>
      <c r="BQ112" s="856">
        <v>6839482</v>
      </c>
      <c r="BR112" s="857"/>
      <c r="BS112" s="857"/>
      <c r="BT112" s="857"/>
      <c r="BU112" s="857"/>
      <c r="BV112" s="857">
        <v>6645193</v>
      </c>
      <c r="BW112" s="857"/>
      <c r="BX112" s="857"/>
      <c r="BY112" s="857"/>
      <c r="BZ112" s="857"/>
      <c r="CA112" s="857">
        <v>4151791</v>
      </c>
      <c r="CB112" s="857"/>
      <c r="CC112" s="857"/>
      <c r="CD112" s="857"/>
      <c r="CE112" s="857"/>
      <c r="CF112" s="918">
        <v>29.9</v>
      </c>
      <c r="CG112" s="919"/>
      <c r="CH112" s="919"/>
      <c r="CI112" s="919"/>
      <c r="CJ112" s="919"/>
      <c r="CK112" s="974"/>
      <c r="CL112" s="861"/>
      <c r="CM112" s="864" t="s">
        <v>431</v>
      </c>
      <c r="CN112" s="865"/>
      <c r="CO112" s="865"/>
      <c r="CP112" s="865"/>
      <c r="CQ112" s="865"/>
      <c r="CR112" s="865"/>
      <c r="CS112" s="865"/>
      <c r="CT112" s="865"/>
      <c r="CU112" s="865"/>
      <c r="CV112" s="865"/>
      <c r="CW112" s="865"/>
      <c r="CX112" s="865"/>
      <c r="CY112" s="865"/>
      <c r="CZ112" s="865"/>
      <c r="DA112" s="865"/>
      <c r="DB112" s="865"/>
      <c r="DC112" s="865"/>
      <c r="DD112" s="865"/>
      <c r="DE112" s="865"/>
      <c r="DF112" s="866"/>
      <c r="DG112" s="856" t="s">
        <v>127</v>
      </c>
      <c r="DH112" s="857"/>
      <c r="DI112" s="857"/>
      <c r="DJ112" s="857"/>
      <c r="DK112" s="857"/>
      <c r="DL112" s="857" t="s">
        <v>424</v>
      </c>
      <c r="DM112" s="857"/>
      <c r="DN112" s="857"/>
      <c r="DO112" s="857"/>
      <c r="DP112" s="857"/>
      <c r="DQ112" s="857" t="s">
        <v>127</v>
      </c>
      <c r="DR112" s="857"/>
      <c r="DS112" s="857"/>
      <c r="DT112" s="857"/>
      <c r="DU112" s="857"/>
      <c r="DV112" s="834" t="s">
        <v>424</v>
      </c>
      <c r="DW112" s="834"/>
      <c r="DX112" s="834"/>
      <c r="DY112" s="834"/>
      <c r="DZ112" s="835"/>
    </row>
    <row r="113" spans="1:130" s="246" customFormat="1" ht="26.25" customHeight="1" x14ac:dyDescent="0.15">
      <c r="A113" s="961"/>
      <c r="B113" s="962"/>
      <c r="C113" s="790" t="s">
        <v>432</v>
      </c>
      <c r="D113" s="790"/>
      <c r="E113" s="790"/>
      <c r="F113" s="790"/>
      <c r="G113" s="790"/>
      <c r="H113" s="790"/>
      <c r="I113" s="790"/>
      <c r="J113" s="790"/>
      <c r="K113" s="790"/>
      <c r="L113" s="790"/>
      <c r="M113" s="790"/>
      <c r="N113" s="790"/>
      <c r="O113" s="790"/>
      <c r="P113" s="790"/>
      <c r="Q113" s="790"/>
      <c r="R113" s="790"/>
      <c r="S113" s="790"/>
      <c r="T113" s="790"/>
      <c r="U113" s="790"/>
      <c r="V113" s="790"/>
      <c r="W113" s="790"/>
      <c r="X113" s="790"/>
      <c r="Y113" s="790"/>
      <c r="Z113" s="791"/>
      <c r="AA113" s="965">
        <v>500492</v>
      </c>
      <c r="AB113" s="966"/>
      <c r="AC113" s="966"/>
      <c r="AD113" s="966"/>
      <c r="AE113" s="967"/>
      <c r="AF113" s="968">
        <v>482719</v>
      </c>
      <c r="AG113" s="966"/>
      <c r="AH113" s="966"/>
      <c r="AI113" s="966"/>
      <c r="AJ113" s="967"/>
      <c r="AK113" s="968">
        <v>482993</v>
      </c>
      <c r="AL113" s="966"/>
      <c r="AM113" s="966"/>
      <c r="AN113" s="966"/>
      <c r="AO113" s="967"/>
      <c r="AP113" s="969">
        <v>3.5</v>
      </c>
      <c r="AQ113" s="970"/>
      <c r="AR113" s="970"/>
      <c r="AS113" s="970"/>
      <c r="AT113" s="971"/>
      <c r="AU113" s="979"/>
      <c r="AV113" s="980"/>
      <c r="AW113" s="980"/>
      <c r="AX113" s="980"/>
      <c r="AY113" s="980"/>
      <c r="AZ113" s="855" t="s">
        <v>433</v>
      </c>
      <c r="BA113" s="790"/>
      <c r="BB113" s="790"/>
      <c r="BC113" s="790"/>
      <c r="BD113" s="790"/>
      <c r="BE113" s="790"/>
      <c r="BF113" s="790"/>
      <c r="BG113" s="790"/>
      <c r="BH113" s="790"/>
      <c r="BI113" s="790"/>
      <c r="BJ113" s="790"/>
      <c r="BK113" s="790"/>
      <c r="BL113" s="790"/>
      <c r="BM113" s="790"/>
      <c r="BN113" s="790"/>
      <c r="BO113" s="790"/>
      <c r="BP113" s="791"/>
      <c r="BQ113" s="856">
        <v>254970</v>
      </c>
      <c r="BR113" s="857"/>
      <c r="BS113" s="857"/>
      <c r="BT113" s="857"/>
      <c r="BU113" s="857"/>
      <c r="BV113" s="857">
        <v>289688</v>
      </c>
      <c r="BW113" s="857"/>
      <c r="BX113" s="857"/>
      <c r="BY113" s="857"/>
      <c r="BZ113" s="857"/>
      <c r="CA113" s="857">
        <v>232749</v>
      </c>
      <c r="CB113" s="857"/>
      <c r="CC113" s="857"/>
      <c r="CD113" s="857"/>
      <c r="CE113" s="857"/>
      <c r="CF113" s="918">
        <v>1.7</v>
      </c>
      <c r="CG113" s="919"/>
      <c r="CH113" s="919"/>
      <c r="CI113" s="919"/>
      <c r="CJ113" s="919"/>
      <c r="CK113" s="974"/>
      <c r="CL113" s="861"/>
      <c r="CM113" s="864" t="s">
        <v>434</v>
      </c>
      <c r="CN113" s="865"/>
      <c r="CO113" s="865"/>
      <c r="CP113" s="865"/>
      <c r="CQ113" s="865"/>
      <c r="CR113" s="865"/>
      <c r="CS113" s="865"/>
      <c r="CT113" s="865"/>
      <c r="CU113" s="865"/>
      <c r="CV113" s="865"/>
      <c r="CW113" s="865"/>
      <c r="CX113" s="865"/>
      <c r="CY113" s="865"/>
      <c r="CZ113" s="865"/>
      <c r="DA113" s="865"/>
      <c r="DB113" s="865"/>
      <c r="DC113" s="865"/>
      <c r="DD113" s="865"/>
      <c r="DE113" s="865"/>
      <c r="DF113" s="866"/>
      <c r="DG113" s="819" t="s">
        <v>424</v>
      </c>
      <c r="DH113" s="820"/>
      <c r="DI113" s="820"/>
      <c r="DJ113" s="820"/>
      <c r="DK113" s="821"/>
      <c r="DL113" s="822" t="s">
        <v>127</v>
      </c>
      <c r="DM113" s="820"/>
      <c r="DN113" s="820"/>
      <c r="DO113" s="820"/>
      <c r="DP113" s="821"/>
      <c r="DQ113" s="822" t="s">
        <v>424</v>
      </c>
      <c r="DR113" s="820"/>
      <c r="DS113" s="820"/>
      <c r="DT113" s="820"/>
      <c r="DU113" s="821"/>
      <c r="DV113" s="867" t="s">
        <v>424</v>
      </c>
      <c r="DW113" s="868"/>
      <c r="DX113" s="868"/>
      <c r="DY113" s="868"/>
      <c r="DZ113" s="869"/>
    </row>
    <row r="114" spans="1:130" s="246" customFormat="1" ht="26.25" customHeight="1" x14ac:dyDescent="0.15">
      <c r="A114" s="961"/>
      <c r="B114" s="962"/>
      <c r="C114" s="790" t="s">
        <v>435</v>
      </c>
      <c r="D114" s="790"/>
      <c r="E114" s="790"/>
      <c r="F114" s="790"/>
      <c r="G114" s="790"/>
      <c r="H114" s="790"/>
      <c r="I114" s="790"/>
      <c r="J114" s="790"/>
      <c r="K114" s="790"/>
      <c r="L114" s="790"/>
      <c r="M114" s="790"/>
      <c r="N114" s="790"/>
      <c r="O114" s="790"/>
      <c r="P114" s="790"/>
      <c r="Q114" s="790"/>
      <c r="R114" s="790"/>
      <c r="S114" s="790"/>
      <c r="T114" s="790"/>
      <c r="U114" s="790"/>
      <c r="V114" s="790"/>
      <c r="W114" s="790"/>
      <c r="X114" s="790"/>
      <c r="Y114" s="790"/>
      <c r="Z114" s="791"/>
      <c r="AA114" s="819">
        <v>137255</v>
      </c>
      <c r="AB114" s="820"/>
      <c r="AC114" s="820"/>
      <c r="AD114" s="820"/>
      <c r="AE114" s="821"/>
      <c r="AF114" s="822">
        <v>144047</v>
      </c>
      <c r="AG114" s="820"/>
      <c r="AH114" s="820"/>
      <c r="AI114" s="820"/>
      <c r="AJ114" s="821"/>
      <c r="AK114" s="822">
        <v>165416</v>
      </c>
      <c r="AL114" s="820"/>
      <c r="AM114" s="820"/>
      <c r="AN114" s="820"/>
      <c r="AO114" s="821"/>
      <c r="AP114" s="867">
        <v>1.2</v>
      </c>
      <c r="AQ114" s="868"/>
      <c r="AR114" s="868"/>
      <c r="AS114" s="868"/>
      <c r="AT114" s="869"/>
      <c r="AU114" s="979"/>
      <c r="AV114" s="980"/>
      <c r="AW114" s="980"/>
      <c r="AX114" s="980"/>
      <c r="AY114" s="980"/>
      <c r="AZ114" s="855" t="s">
        <v>436</v>
      </c>
      <c r="BA114" s="790"/>
      <c r="BB114" s="790"/>
      <c r="BC114" s="790"/>
      <c r="BD114" s="790"/>
      <c r="BE114" s="790"/>
      <c r="BF114" s="790"/>
      <c r="BG114" s="790"/>
      <c r="BH114" s="790"/>
      <c r="BI114" s="790"/>
      <c r="BJ114" s="790"/>
      <c r="BK114" s="790"/>
      <c r="BL114" s="790"/>
      <c r="BM114" s="790"/>
      <c r="BN114" s="790"/>
      <c r="BO114" s="790"/>
      <c r="BP114" s="791"/>
      <c r="BQ114" s="856">
        <v>4137815</v>
      </c>
      <c r="BR114" s="857"/>
      <c r="BS114" s="857"/>
      <c r="BT114" s="857"/>
      <c r="BU114" s="857"/>
      <c r="BV114" s="857">
        <v>4197109</v>
      </c>
      <c r="BW114" s="857"/>
      <c r="BX114" s="857"/>
      <c r="BY114" s="857"/>
      <c r="BZ114" s="857"/>
      <c r="CA114" s="857">
        <v>3873622</v>
      </c>
      <c r="CB114" s="857"/>
      <c r="CC114" s="857"/>
      <c r="CD114" s="857"/>
      <c r="CE114" s="857"/>
      <c r="CF114" s="918">
        <v>27.9</v>
      </c>
      <c r="CG114" s="919"/>
      <c r="CH114" s="919"/>
      <c r="CI114" s="919"/>
      <c r="CJ114" s="919"/>
      <c r="CK114" s="974"/>
      <c r="CL114" s="861"/>
      <c r="CM114" s="864" t="s">
        <v>437</v>
      </c>
      <c r="CN114" s="865"/>
      <c r="CO114" s="865"/>
      <c r="CP114" s="865"/>
      <c r="CQ114" s="865"/>
      <c r="CR114" s="865"/>
      <c r="CS114" s="865"/>
      <c r="CT114" s="865"/>
      <c r="CU114" s="865"/>
      <c r="CV114" s="865"/>
      <c r="CW114" s="865"/>
      <c r="CX114" s="865"/>
      <c r="CY114" s="865"/>
      <c r="CZ114" s="865"/>
      <c r="DA114" s="865"/>
      <c r="DB114" s="865"/>
      <c r="DC114" s="865"/>
      <c r="DD114" s="865"/>
      <c r="DE114" s="865"/>
      <c r="DF114" s="866"/>
      <c r="DG114" s="819" t="s">
        <v>438</v>
      </c>
      <c r="DH114" s="820"/>
      <c r="DI114" s="820"/>
      <c r="DJ114" s="820"/>
      <c r="DK114" s="821"/>
      <c r="DL114" s="822" t="s">
        <v>127</v>
      </c>
      <c r="DM114" s="820"/>
      <c r="DN114" s="820"/>
      <c r="DO114" s="820"/>
      <c r="DP114" s="821"/>
      <c r="DQ114" s="822" t="s">
        <v>127</v>
      </c>
      <c r="DR114" s="820"/>
      <c r="DS114" s="820"/>
      <c r="DT114" s="820"/>
      <c r="DU114" s="821"/>
      <c r="DV114" s="867" t="s">
        <v>424</v>
      </c>
      <c r="DW114" s="868"/>
      <c r="DX114" s="868"/>
      <c r="DY114" s="868"/>
      <c r="DZ114" s="869"/>
    </row>
    <row r="115" spans="1:130" s="246" customFormat="1" ht="26.25" customHeight="1" x14ac:dyDescent="0.15">
      <c r="A115" s="961"/>
      <c r="B115" s="962"/>
      <c r="C115" s="790" t="s">
        <v>439</v>
      </c>
      <c r="D115" s="790"/>
      <c r="E115" s="790"/>
      <c r="F115" s="790"/>
      <c r="G115" s="790"/>
      <c r="H115" s="790"/>
      <c r="I115" s="790"/>
      <c r="J115" s="790"/>
      <c r="K115" s="790"/>
      <c r="L115" s="790"/>
      <c r="M115" s="790"/>
      <c r="N115" s="790"/>
      <c r="O115" s="790"/>
      <c r="P115" s="790"/>
      <c r="Q115" s="790"/>
      <c r="R115" s="790"/>
      <c r="S115" s="790"/>
      <c r="T115" s="790"/>
      <c r="U115" s="790"/>
      <c r="V115" s="790"/>
      <c r="W115" s="790"/>
      <c r="X115" s="790"/>
      <c r="Y115" s="790"/>
      <c r="Z115" s="791"/>
      <c r="AA115" s="965">
        <v>14096</v>
      </c>
      <c r="AB115" s="966"/>
      <c r="AC115" s="966"/>
      <c r="AD115" s="966"/>
      <c r="AE115" s="967"/>
      <c r="AF115" s="968">
        <v>12350</v>
      </c>
      <c r="AG115" s="966"/>
      <c r="AH115" s="966"/>
      <c r="AI115" s="966"/>
      <c r="AJ115" s="967"/>
      <c r="AK115" s="968">
        <v>11657</v>
      </c>
      <c r="AL115" s="966"/>
      <c r="AM115" s="966"/>
      <c r="AN115" s="966"/>
      <c r="AO115" s="967"/>
      <c r="AP115" s="969">
        <v>0.1</v>
      </c>
      <c r="AQ115" s="970"/>
      <c r="AR115" s="970"/>
      <c r="AS115" s="970"/>
      <c r="AT115" s="971"/>
      <c r="AU115" s="979"/>
      <c r="AV115" s="980"/>
      <c r="AW115" s="980"/>
      <c r="AX115" s="980"/>
      <c r="AY115" s="980"/>
      <c r="AZ115" s="855" t="s">
        <v>440</v>
      </c>
      <c r="BA115" s="790"/>
      <c r="BB115" s="790"/>
      <c r="BC115" s="790"/>
      <c r="BD115" s="790"/>
      <c r="BE115" s="790"/>
      <c r="BF115" s="790"/>
      <c r="BG115" s="790"/>
      <c r="BH115" s="790"/>
      <c r="BI115" s="790"/>
      <c r="BJ115" s="790"/>
      <c r="BK115" s="790"/>
      <c r="BL115" s="790"/>
      <c r="BM115" s="790"/>
      <c r="BN115" s="790"/>
      <c r="BO115" s="790"/>
      <c r="BP115" s="791"/>
      <c r="BQ115" s="856" t="s">
        <v>424</v>
      </c>
      <c r="BR115" s="857"/>
      <c r="BS115" s="857"/>
      <c r="BT115" s="857"/>
      <c r="BU115" s="857"/>
      <c r="BV115" s="857" t="s">
        <v>127</v>
      </c>
      <c r="BW115" s="857"/>
      <c r="BX115" s="857"/>
      <c r="BY115" s="857"/>
      <c r="BZ115" s="857"/>
      <c r="CA115" s="857" t="s">
        <v>127</v>
      </c>
      <c r="CB115" s="857"/>
      <c r="CC115" s="857"/>
      <c r="CD115" s="857"/>
      <c r="CE115" s="857"/>
      <c r="CF115" s="918" t="s">
        <v>424</v>
      </c>
      <c r="CG115" s="919"/>
      <c r="CH115" s="919"/>
      <c r="CI115" s="919"/>
      <c r="CJ115" s="919"/>
      <c r="CK115" s="974"/>
      <c r="CL115" s="861"/>
      <c r="CM115" s="855" t="s">
        <v>441</v>
      </c>
      <c r="CN115" s="958"/>
      <c r="CO115" s="958"/>
      <c r="CP115" s="958"/>
      <c r="CQ115" s="958"/>
      <c r="CR115" s="958"/>
      <c r="CS115" s="958"/>
      <c r="CT115" s="958"/>
      <c r="CU115" s="958"/>
      <c r="CV115" s="958"/>
      <c r="CW115" s="958"/>
      <c r="CX115" s="958"/>
      <c r="CY115" s="958"/>
      <c r="CZ115" s="958"/>
      <c r="DA115" s="958"/>
      <c r="DB115" s="958"/>
      <c r="DC115" s="958"/>
      <c r="DD115" s="958"/>
      <c r="DE115" s="958"/>
      <c r="DF115" s="791"/>
      <c r="DG115" s="819" t="s">
        <v>127</v>
      </c>
      <c r="DH115" s="820"/>
      <c r="DI115" s="820"/>
      <c r="DJ115" s="820"/>
      <c r="DK115" s="821"/>
      <c r="DL115" s="822" t="s">
        <v>127</v>
      </c>
      <c r="DM115" s="820"/>
      <c r="DN115" s="820"/>
      <c r="DO115" s="820"/>
      <c r="DP115" s="821"/>
      <c r="DQ115" s="822" t="s">
        <v>424</v>
      </c>
      <c r="DR115" s="820"/>
      <c r="DS115" s="820"/>
      <c r="DT115" s="820"/>
      <c r="DU115" s="821"/>
      <c r="DV115" s="867" t="s">
        <v>424</v>
      </c>
      <c r="DW115" s="868"/>
      <c r="DX115" s="868"/>
      <c r="DY115" s="868"/>
      <c r="DZ115" s="869"/>
    </row>
    <row r="116" spans="1:130" s="246" customFormat="1" ht="26.25" customHeight="1" x14ac:dyDescent="0.15">
      <c r="A116" s="963"/>
      <c r="B116" s="964"/>
      <c r="C116" s="923" t="s">
        <v>442</v>
      </c>
      <c r="D116" s="923"/>
      <c r="E116" s="923"/>
      <c r="F116" s="923"/>
      <c r="G116" s="923"/>
      <c r="H116" s="923"/>
      <c r="I116" s="923"/>
      <c r="J116" s="923"/>
      <c r="K116" s="923"/>
      <c r="L116" s="923"/>
      <c r="M116" s="923"/>
      <c r="N116" s="923"/>
      <c r="O116" s="923"/>
      <c r="P116" s="923"/>
      <c r="Q116" s="923"/>
      <c r="R116" s="923"/>
      <c r="S116" s="923"/>
      <c r="T116" s="923"/>
      <c r="U116" s="923"/>
      <c r="V116" s="923"/>
      <c r="W116" s="923"/>
      <c r="X116" s="923"/>
      <c r="Y116" s="923"/>
      <c r="Z116" s="924"/>
      <c r="AA116" s="819">
        <v>280</v>
      </c>
      <c r="AB116" s="820"/>
      <c r="AC116" s="820"/>
      <c r="AD116" s="820"/>
      <c r="AE116" s="821"/>
      <c r="AF116" s="822">
        <v>231</v>
      </c>
      <c r="AG116" s="820"/>
      <c r="AH116" s="820"/>
      <c r="AI116" s="820"/>
      <c r="AJ116" s="821"/>
      <c r="AK116" s="822">
        <v>39</v>
      </c>
      <c r="AL116" s="820"/>
      <c r="AM116" s="820"/>
      <c r="AN116" s="820"/>
      <c r="AO116" s="821"/>
      <c r="AP116" s="867">
        <v>0</v>
      </c>
      <c r="AQ116" s="868"/>
      <c r="AR116" s="868"/>
      <c r="AS116" s="868"/>
      <c r="AT116" s="869"/>
      <c r="AU116" s="979"/>
      <c r="AV116" s="980"/>
      <c r="AW116" s="980"/>
      <c r="AX116" s="980"/>
      <c r="AY116" s="980"/>
      <c r="AZ116" s="906" t="s">
        <v>443</v>
      </c>
      <c r="BA116" s="907"/>
      <c r="BB116" s="907"/>
      <c r="BC116" s="907"/>
      <c r="BD116" s="907"/>
      <c r="BE116" s="907"/>
      <c r="BF116" s="907"/>
      <c r="BG116" s="907"/>
      <c r="BH116" s="907"/>
      <c r="BI116" s="907"/>
      <c r="BJ116" s="907"/>
      <c r="BK116" s="907"/>
      <c r="BL116" s="907"/>
      <c r="BM116" s="907"/>
      <c r="BN116" s="907"/>
      <c r="BO116" s="907"/>
      <c r="BP116" s="908"/>
      <c r="BQ116" s="856" t="s">
        <v>127</v>
      </c>
      <c r="BR116" s="857"/>
      <c r="BS116" s="857"/>
      <c r="BT116" s="857"/>
      <c r="BU116" s="857"/>
      <c r="BV116" s="857" t="s">
        <v>127</v>
      </c>
      <c r="BW116" s="857"/>
      <c r="BX116" s="857"/>
      <c r="BY116" s="857"/>
      <c r="BZ116" s="857"/>
      <c r="CA116" s="857" t="s">
        <v>127</v>
      </c>
      <c r="CB116" s="857"/>
      <c r="CC116" s="857"/>
      <c r="CD116" s="857"/>
      <c r="CE116" s="857"/>
      <c r="CF116" s="918" t="s">
        <v>424</v>
      </c>
      <c r="CG116" s="919"/>
      <c r="CH116" s="919"/>
      <c r="CI116" s="919"/>
      <c r="CJ116" s="919"/>
      <c r="CK116" s="974"/>
      <c r="CL116" s="861"/>
      <c r="CM116" s="864" t="s">
        <v>444</v>
      </c>
      <c r="CN116" s="865"/>
      <c r="CO116" s="865"/>
      <c r="CP116" s="865"/>
      <c r="CQ116" s="865"/>
      <c r="CR116" s="865"/>
      <c r="CS116" s="865"/>
      <c r="CT116" s="865"/>
      <c r="CU116" s="865"/>
      <c r="CV116" s="865"/>
      <c r="CW116" s="865"/>
      <c r="CX116" s="865"/>
      <c r="CY116" s="865"/>
      <c r="CZ116" s="865"/>
      <c r="DA116" s="865"/>
      <c r="DB116" s="865"/>
      <c r="DC116" s="865"/>
      <c r="DD116" s="865"/>
      <c r="DE116" s="865"/>
      <c r="DF116" s="866"/>
      <c r="DG116" s="819" t="s">
        <v>127</v>
      </c>
      <c r="DH116" s="820"/>
      <c r="DI116" s="820"/>
      <c r="DJ116" s="820"/>
      <c r="DK116" s="821"/>
      <c r="DL116" s="822" t="s">
        <v>424</v>
      </c>
      <c r="DM116" s="820"/>
      <c r="DN116" s="820"/>
      <c r="DO116" s="820"/>
      <c r="DP116" s="821"/>
      <c r="DQ116" s="822" t="s">
        <v>424</v>
      </c>
      <c r="DR116" s="820"/>
      <c r="DS116" s="820"/>
      <c r="DT116" s="820"/>
      <c r="DU116" s="821"/>
      <c r="DV116" s="867" t="s">
        <v>127</v>
      </c>
      <c r="DW116" s="868"/>
      <c r="DX116" s="868"/>
      <c r="DY116" s="868"/>
      <c r="DZ116" s="869"/>
    </row>
    <row r="117" spans="1:130" s="246" customFormat="1" ht="26.25" customHeight="1" x14ac:dyDescent="0.15">
      <c r="A117" s="944" t="s">
        <v>185</v>
      </c>
      <c r="B117" s="945"/>
      <c r="C117" s="945"/>
      <c r="D117" s="945"/>
      <c r="E117" s="945"/>
      <c r="F117" s="945"/>
      <c r="G117" s="945"/>
      <c r="H117" s="945"/>
      <c r="I117" s="945"/>
      <c r="J117" s="945"/>
      <c r="K117" s="945"/>
      <c r="L117" s="945"/>
      <c r="M117" s="945"/>
      <c r="N117" s="945"/>
      <c r="O117" s="945"/>
      <c r="P117" s="945"/>
      <c r="Q117" s="945"/>
      <c r="R117" s="945"/>
      <c r="S117" s="945"/>
      <c r="T117" s="945"/>
      <c r="U117" s="945"/>
      <c r="V117" s="945"/>
      <c r="W117" s="945"/>
      <c r="X117" s="945"/>
      <c r="Y117" s="920" t="s">
        <v>445</v>
      </c>
      <c r="Z117" s="946"/>
      <c r="AA117" s="951">
        <v>4431797</v>
      </c>
      <c r="AB117" s="952"/>
      <c r="AC117" s="952"/>
      <c r="AD117" s="952"/>
      <c r="AE117" s="953"/>
      <c r="AF117" s="954">
        <v>3817893</v>
      </c>
      <c r="AG117" s="952"/>
      <c r="AH117" s="952"/>
      <c r="AI117" s="952"/>
      <c r="AJ117" s="953"/>
      <c r="AK117" s="954">
        <v>3504471</v>
      </c>
      <c r="AL117" s="952"/>
      <c r="AM117" s="952"/>
      <c r="AN117" s="952"/>
      <c r="AO117" s="953"/>
      <c r="AP117" s="955"/>
      <c r="AQ117" s="956"/>
      <c r="AR117" s="956"/>
      <c r="AS117" s="956"/>
      <c r="AT117" s="957"/>
      <c r="AU117" s="979"/>
      <c r="AV117" s="980"/>
      <c r="AW117" s="980"/>
      <c r="AX117" s="980"/>
      <c r="AY117" s="980"/>
      <c r="AZ117" s="906" t="s">
        <v>446</v>
      </c>
      <c r="BA117" s="907"/>
      <c r="BB117" s="907"/>
      <c r="BC117" s="907"/>
      <c r="BD117" s="907"/>
      <c r="BE117" s="907"/>
      <c r="BF117" s="907"/>
      <c r="BG117" s="907"/>
      <c r="BH117" s="907"/>
      <c r="BI117" s="907"/>
      <c r="BJ117" s="907"/>
      <c r="BK117" s="907"/>
      <c r="BL117" s="907"/>
      <c r="BM117" s="907"/>
      <c r="BN117" s="907"/>
      <c r="BO117" s="907"/>
      <c r="BP117" s="908"/>
      <c r="BQ117" s="856" t="s">
        <v>127</v>
      </c>
      <c r="BR117" s="857"/>
      <c r="BS117" s="857"/>
      <c r="BT117" s="857"/>
      <c r="BU117" s="857"/>
      <c r="BV117" s="857" t="s">
        <v>127</v>
      </c>
      <c r="BW117" s="857"/>
      <c r="BX117" s="857"/>
      <c r="BY117" s="857"/>
      <c r="BZ117" s="857"/>
      <c r="CA117" s="857" t="s">
        <v>127</v>
      </c>
      <c r="CB117" s="857"/>
      <c r="CC117" s="857"/>
      <c r="CD117" s="857"/>
      <c r="CE117" s="857"/>
      <c r="CF117" s="918" t="s">
        <v>127</v>
      </c>
      <c r="CG117" s="919"/>
      <c r="CH117" s="919"/>
      <c r="CI117" s="919"/>
      <c r="CJ117" s="919"/>
      <c r="CK117" s="974"/>
      <c r="CL117" s="861"/>
      <c r="CM117" s="864" t="s">
        <v>447</v>
      </c>
      <c r="CN117" s="865"/>
      <c r="CO117" s="865"/>
      <c r="CP117" s="865"/>
      <c r="CQ117" s="865"/>
      <c r="CR117" s="865"/>
      <c r="CS117" s="865"/>
      <c r="CT117" s="865"/>
      <c r="CU117" s="865"/>
      <c r="CV117" s="865"/>
      <c r="CW117" s="865"/>
      <c r="CX117" s="865"/>
      <c r="CY117" s="865"/>
      <c r="CZ117" s="865"/>
      <c r="DA117" s="865"/>
      <c r="DB117" s="865"/>
      <c r="DC117" s="865"/>
      <c r="DD117" s="865"/>
      <c r="DE117" s="865"/>
      <c r="DF117" s="866"/>
      <c r="DG117" s="819" t="s">
        <v>127</v>
      </c>
      <c r="DH117" s="820"/>
      <c r="DI117" s="820"/>
      <c r="DJ117" s="820"/>
      <c r="DK117" s="821"/>
      <c r="DL117" s="822" t="s">
        <v>127</v>
      </c>
      <c r="DM117" s="820"/>
      <c r="DN117" s="820"/>
      <c r="DO117" s="820"/>
      <c r="DP117" s="821"/>
      <c r="DQ117" s="822" t="s">
        <v>127</v>
      </c>
      <c r="DR117" s="820"/>
      <c r="DS117" s="820"/>
      <c r="DT117" s="820"/>
      <c r="DU117" s="821"/>
      <c r="DV117" s="867" t="s">
        <v>127</v>
      </c>
      <c r="DW117" s="868"/>
      <c r="DX117" s="868"/>
      <c r="DY117" s="868"/>
      <c r="DZ117" s="869"/>
    </row>
    <row r="118" spans="1:130" s="246" customFormat="1" ht="26.25" customHeight="1" x14ac:dyDescent="0.15">
      <c r="A118" s="944" t="s">
        <v>419</v>
      </c>
      <c r="B118" s="945"/>
      <c r="C118" s="945"/>
      <c r="D118" s="945"/>
      <c r="E118" s="945"/>
      <c r="F118" s="945"/>
      <c r="G118" s="945"/>
      <c r="H118" s="945"/>
      <c r="I118" s="945"/>
      <c r="J118" s="945"/>
      <c r="K118" s="945"/>
      <c r="L118" s="945"/>
      <c r="M118" s="945"/>
      <c r="N118" s="945"/>
      <c r="O118" s="945"/>
      <c r="P118" s="945"/>
      <c r="Q118" s="945"/>
      <c r="R118" s="945"/>
      <c r="S118" s="945"/>
      <c r="T118" s="945"/>
      <c r="U118" s="945"/>
      <c r="V118" s="945"/>
      <c r="W118" s="945"/>
      <c r="X118" s="945"/>
      <c r="Y118" s="945"/>
      <c r="Z118" s="946"/>
      <c r="AA118" s="947" t="s">
        <v>417</v>
      </c>
      <c r="AB118" s="945"/>
      <c r="AC118" s="945"/>
      <c r="AD118" s="945"/>
      <c r="AE118" s="946"/>
      <c r="AF118" s="947" t="s">
        <v>303</v>
      </c>
      <c r="AG118" s="945"/>
      <c r="AH118" s="945"/>
      <c r="AI118" s="945"/>
      <c r="AJ118" s="946"/>
      <c r="AK118" s="947" t="s">
        <v>302</v>
      </c>
      <c r="AL118" s="945"/>
      <c r="AM118" s="945"/>
      <c r="AN118" s="945"/>
      <c r="AO118" s="946"/>
      <c r="AP118" s="948" t="s">
        <v>418</v>
      </c>
      <c r="AQ118" s="949"/>
      <c r="AR118" s="949"/>
      <c r="AS118" s="949"/>
      <c r="AT118" s="950"/>
      <c r="AU118" s="979"/>
      <c r="AV118" s="980"/>
      <c r="AW118" s="980"/>
      <c r="AX118" s="980"/>
      <c r="AY118" s="980"/>
      <c r="AZ118" s="922" t="s">
        <v>448</v>
      </c>
      <c r="BA118" s="923"/>
      <c r="BB118" s="923"/>
      <c r="BC118" s="923"/>
      <c r="BD118" s="923"/>
      <c r="BE118" s="923"/>
      <c r="BF118" s="923"/>
      <c r="BG118" s="923"/>
      <c r="BH118" s="923"/>
      <c r="BI118" s="923"/>
      <c r="BJ118" s="923"/>
      <c r="BK118" s="923"/>
      <c r="BL118" s="923"/>
      <c r="BM118" s="923"/>
      <c r="BN118" s="923"/>
      <c r="BO118" s="923"/>
      <c r="BP118" s="924"/>
      <c r="BQ118" s="925" t="s">
        <v>127</v>
      </c>
      <c r="BR118" s="888"/>
      <c r="BS118" s="888"/>
      <c r="BT118" s="888"/>
      <c r="BU118" s="888"/>
      <c r="BV118" s="888" t="s">
        <v>127</v>
      </c>
      <c r="BW118" s="888"/>
      <c r="BX118" s="888"/>
      <c r="BY118" s="888"/>
      <c r="BZ118" s="888"/>
      <c r="CA118" s="888" t="s">
        <v>127</v>
      </c>
      <c r="CB118" s="888"/>
      <c r="CC118" s="888"/>
      <c r="CD118" s="888"/>
      <c r="CE118" s="888"/>
      <c r="CF118" s="918" t="s">
        <v>424</v>
      </c>
      <c r="CG118" s="919"/>
      <c r="CH118" s="919"/>
      <c r="CI118" s="919"/>
      <c r="CJ118" s="919"/>
      <c r="CK118" s="974"/>
      <c r="CL118" s="861"/>
      <c r="CM118" s="864" t="s">
        <v>449</v>
      </c>
      <c r="CN118" s="865"/>
      <c r="CO118" s="865"/>
      <c r="CP118" s="865"/>
      <c r="CQ118" s="865"/>
      <c r="CR118" s="865"/>
      <c r="CS118" s="865"/>
      <c r="CT118" s="865"/>
      <c r="CU118" s="865"/>
      <c r="CV118" s="865"/>
      <c r="CW118" s="865"/>
      <c r="CX118" s="865"/>
      <c r="CY118" s="865"/>
      <c r="CZ118" s="865"/>
      <c r="DA118" s="865"/>
      <c r="DB118" s="865"/>
      <c r="DC118" s="865"/>
      <c r="DD118" s="865"/>
      <c r="DE118" s="865"/>
      <c r="DF118" s="866"/>
      <c r="DG118" s="819" t="s">
        <v>127</v>
      </c>
      <c r="DH118" s="820"/>
      <c r="DI118" s="820"/>
      <c r="DJ118" s="820"/>
      <c r="DK118" s="821"/>
      <c r="DL118" s="822" t="s">
        <v>127</v>
      </c>
      <c r="DM118" s="820"/>
      <c r="DN118" s="820"/>
      <c r="DO118" s="820"/>
      <c r="DP118" s="821"/>
      <c r="DQ118" s="822" t="s">
        <v>127</v>
      </c>
      <c r="DR118" s="820"/>
      <c r="DS118" s="820"/>
      <c r="DT118" s="820"/>
      <c r="DU118" s="821"/>
      <c r="DV118" s="867" t="s">
        <v>127</v>
      </c>
      <c r="DW118" s="868"/>
      <c r="DX118" s="868"/>
      <c r="DY118" s="868"/>
      <c r="DZ118" s="869"/>
    </row>
    <row r="119" spans="1:130" s="246" customFormat="1" ht="26.25" customHeight="1" x14ac:dyDescent="0.15">
      <c r="A119" s="858" t="s">
        <v>422</v>
      </c>
      <c r="B119" s="859"/>
      <c r="C119" s="934" t="s">
        <v>423</v>
      </c>
      <c r="D119" s="935"/>
      <c r="E119" s="935"/>
      <c r="F119" s="935"/>
      <c r="G119" s="935"/>
      <c r="H119" s="935"/>
      <c r="I119" s="935"/>
      <c r="J119" s="935"/>
      <c r="K119" s="935"/>
      <c r="L119" s="935"/>
      <c r="M119" s="935"/>
      <c r="N119" s="935"/>
      <c r="O119" s="935"/>
      <c r="P119" s="935"/>
      <c r="Q119" s="935"/>
      <c r="R119" s="935"/>
      <c r="S119" s="935"/>
      <c r="T119" s="935"/>
      <c r="U119" s="935"/>
      <c r="V119" s="935"/>
      <c r="W119" s="935"/>
      <c r="X119" s="935"/>
      <c r="Y119" s="935"/>
      <c r="Z119" s="936"/>
      <c r="AA119" s="937" t="s">
        <v>127</v>
      </c>
      <c r="AB119" s="938"/>
      <c r="AC119" s="938"/>
      <c r="AD119" s="938"/>
      <c r="AE119" s="939"/>
      <c r="AF119" s="940" t="s">
        <v>127</v>
      </c>
      <c r="AG119" s="938"/>
      <c r="AH119" s="938"/>
      <c r="AI119" s="938"/>
      <c r="AJ119" s="939"/>
      <c r="AK119" s="940" t="s">
        <v>127</v>
      </c>
      <c r="AL119" s="938"/>
      <c r="AM119" s="938"/>
      <c r="AN119" s="938"/>
      <c r="AO119" s="939"/>
      <c r="AP119" s="941" t="s">
        <v>438</v>
      </c>
      <c r="AQ119" s="942"/>
      <c r="AR119" s="942"/>
      <c r="AS119" s="942"/>
      <c r="AT119" s="943"/>
      <c r="AU119" s="981"/>
      <c r="AV119" s="982"/>
      <c r="AW119" s="982"/>
      <c r="AX119" s="982"/>
      <c r="AY119" s="982"/>
      <c r="AZ119" s="277" t="s">
        <v>185</v>
      </c>
      <c r="BA119" s="277"/>
      <c r="BB119" s="277"/>
      <c r="BC119" s="277"/>
      <c r="BD119" s="277"/>
      <c r="BE119" s="277"/>
      <c r="BF119" s="277"/>
      <c r="BG119" s="277"/>
      <c r="BH119" s="277"/>
      <c r="BI119" s="277"/>
      <c r="BJ119" s="277"/>
      <c r="BK119" s="277"/>
      <c r="BL119" s="277"/>
      <c r="BM119" s="277"/>
      <c r="BN119" s="277"/>
      <c r="BO119" s="920" t="s">
        <v>450</v>
      </c>
      <c r="BP119" s="921"/>
      <c r="BQ119" s="925">
        <v>33742259</v>
      </c>
      <c r="BR119" s="888"/>
      <c r="BS119" s="888"/>
      <c r="BT119" s="888"/>
      <c r="BU119" s="888"/>
      <c r="BV119" s="888">
        <v>32456242</v>
      </c>
      <c r="BW119" s="888"/>
      <c r="BX119" s="888"/>
      <c r="BY119" s="888"/>
      <c r="BZ119" s="888"/>
      <c r="CA119" s="888">
        <v>28216055</v>
      </c>
      <c r="CB119" s="888"/>
      <c r="CC119" s="888"/>
      <c r="CD119" s="888"/>
      <c r="CE119" s="888"/>
      <c r="CF119" s="786"/>
      <c r="CG119" s="787"/>
      <c r="CH119" s="787"/>
      <c r="CI119" s="787"/>
      <c r="CJ119" s="877"/>
      <c r="CK119" s="975"/>
      <c r="CL119" s="863"/>
      <c r="CM119" s="881" t="s">
        <v>451</v>
      </c>
      <c r="CN119" s="882"/>
      <c r="CO119" s="882"/>
      <c r="CP119" s="882"/>
      <c r="CQ119" s="882"/>
      <c r="CR119" s="882"/>
      <c r="CS119" s="882"/>
      <c r="CT119" s="882"/>
      <c r="CU119" s="882"/>
      <c r="CV119" s="882"/>
      <c r="CW119" s="882"/>
      <c r="CX119" s="882"/>
      <c r="CY119" s="882"/>
      <c r="CZ119" s="882"/>
      <c r="DA119" s="882"/>
      <c r="DB119" s="882"/>
      <c r="DC119" s="882"/>
      <c r="DD119" s="882"/>
      <c r="DE119" s="882"/>
      <c r="DF119" s="883"/>
      <c r="DG119" s="802" t="s">
        <v>127</v>
      </c>
      <c r="DH119" s="803"/>
      <c r="DI119" s="803"/>
      <c r="DJ119" s="803"/>
      <c r="DK119" s="804"/>
      <c r="DL119" s="805" t="s">
        <v>127</v>
      </c>
      <c r="DM119" s="803"/>
      <c r="DN119" s="803"/>
      <c r="DO119" s="803"/>
      <c r="DP119" s="804"/>
      <c r="DQ119" s="805" t="s">
        <v>127</v>
      </c>
      <c r="DR119" s="803"/>
      <c r="DS119" s="803"/>
      <c r="DT119" s="803"/>
      <c r="DU119" s="804"/>
      <c r="DV119" s="891" t="s">
        <v>127</v>
      </c>
      <c r="DW119" s="892"/>
      <c r="DX119" s="892"/>
      <c r="DY119" s="892"/>
      <c r="DZ119" s="893"/>
    </row>
    <row r="120" spans="1:130" s="246" customFormat="1" ht="26.25" customHeight="1" x14ac:dyDescent="0.15">
      <c r="A120" s="860"/>
      <c r="B120" s="861"/>
      <c r="C120" s="864" t="s">
        <v>427</v>
      </c>
      <c r="D120" s="865"/>
      <c r="E120" s="865"/>
      <c r="F120" s="865"/>
      <c r="G120" s="865"/>
      <c r="H120" s="865"/>
      <c r="I120" s="865"/>
      <c r="J120" s="865"/>
      <c r="K120" s="865"/>
      <c r="L120" s="865"/>
      <c r="M120" s="865"/>
      <c r="N120" s="865"/>
      <c r="O120" s="865"/>
      <c r="P120" s="865"/>
      <c r="Q120" s="865"/>
      <c r="R120" s="865"/>
      <c r="S120" s="865"/>
      <c r="T120" s="865"/>
      <c r="U120" s="865"/>
      <c r="V120" s="865"/>
      <c r="W120" s="865"/>
      <c r="X120" s="865"/>
      <c r="Y120" s="865"/>
      <c r="Z120" s="866"/>
      <c r="AA120" s="819" t="s">
        <v>127</v>
      </c>
      <c r="AB120" s="820"/>
      <c r="AC120" s="820"/>
      <c r="AD120" s="820"/>
      <c r="AE120" s="821"/>
      <c r="AF120" s="822" t="s">
        <v>127</v>
      </c>
      <c r="AG120" s="820"/>
      <c r="AH120" s="820"/>
      <c r="AI120" s="820"/>
      <c r="AJ120" s="821"/>
      <c r="AK120" s="822" t="s">
        <v>127</v>
      </c>
      <c r="AL120" s="820"/>
      <c r="AM120" s="820"/>
      <c r="AN120" s="820"/>
      <c r="AO120" s="821"/>
      <c r="AP120" s="867" t="s">
        <v>127</v>
      </c>
      <c r="AQ120" s="868"/>
      <c r="AR120" s="868"/>
      <c r="AS120" s="868"/>
      <c r="AT120" s="869"/>
      <c r="AU120" s="926" t="s">
        <v>452</v>
      </c>
      <c r="AV120" s="927"/>
      <c r="AW120" s="927"/>
      <c r="AX120" s="927"/>
      <c r="AY120" s="928"/>
      <c r="AZ120" s="903" t="s">
        <v>453</v>
      </c>
      <c r="BA120" s="848"/>
      <c r="BB120" s="848"/>
      <c r="BC120" s="848"/>
      <c r="BD120" s="848"/>
      <c r="BE120" s="848"/>
      <c r="BF120" s="848"/>
      <c r="BG120" s="848"/>
      <c r="BH120" s="848"/>
      <c r="BI120" s="848"/>
      <c r="BJ120" s="848"/>
      <c r="BK120" s="848"/>
      <c r="BL120" s="848"/>
      <c r="BM120" s="848"/>
      <c r="BN120" s="848"/>
      <c r="BO120" s="848"/>
      <c r="BP120" s="849"/>
      <c r="BQ120" s="904">
        <v>17361942</v>
      </c>
      <c r="BR120" s="885"/>
      <c r="BS120" s="885"/>
      <c r="BT120" s="885"/>
      <c r="BU120" s="885"/>
      <c r="BV120" s="885">
        <v>16110878</v>
      </c>
      <c r="BW120" s="885"/>
      <c r="BX120" s="885"/>
      <c r="BY120" s="885"/>
      <c r="BZ120" s="885"/>
      <c r="CA120" s="885">
        <v>14911137</v>
      </c>
      <c r="CB120" s="885"/>
      <c r="CC120" s="885"/>
      <c r="CD120" s="885"/>
      <c r="CE120" s="885"/>
      <c r="CF120" s="909">
        <v>107.4</v>
      </c>
      <c r="CG120" s="910"/>
      <c r="CH120" s="910"/>
      <c r="CI120" s="910"/>
      <c r="CJ120" s="910"/>
      <c r="CK120" s="911" t="s">
        <v>454</v>
      </c>
      <c r="CL120" s="895"/>
      <c r="CM120" s="895"/>
      <c r="CN120" s="895"/>
      <c r="CO120" s="896"/>
      <c r="CP120" s="915" t="s">
        <v>400</v>
      </c>
      <c r="CQ120" s="916"/>
      <c r="CR120" s="916"/>
      <c r="CS120" s="916"/>
      <c r="CT120" s="916"/>
      <c r="CU120" s="916"/>
      <c r="CV120" s="916"/>
      <c r="CW120" s="916"/>
      <c r="CX120" s="916"/>
      <c r="CY120" s="916"/>
      <c r="CZ120" s="916"/>
      <c r="DA120" s="916"/>
      <c r="DB120" s="916"/>
      <c r="DC120" s="916"/>
      <c r="DD120" s="916"/>
      <c r="DE120" s="916"/>
      <c r="DF120" s="917"/>
      <c r="DG120" s="904">
        <v>3152024</v>
      </c>
      <c r="DH120" s="885"/>
      <c r="DI120" s="885"/>
      <c r="DJ120" s="885"/>
      <c r="DK120" s="885"/>
      <c r="DL120" s="885">
        <v>3165958</v>
      </c>
      <c r="DM120" s="885"/>
      <c r="DN120" s="885"/>
      <c r="DO120" s="885"/>
      <c r="DP120" s="885"/>
      <c r="DQ120" s="885">
        <v>3011978</v>
      </c>
      <c r="DR120" s="885"/>
      <c r="DS120" s="885"/>
      <c r="DT120" s="885"/>
      <c r="DU120" s="885"/>
      <c r="DV120" s="886">
        <v>21.7</v>
      </c>
      <c r="DW120" s="886"/>
      <c r="DX120" s="886"/>
      <c r="DY120" s="886"/>
      <c r="DZ120" s="887"/>
    </row>
    <row r="121" spans="1:130" s="246" customFormat="1" ht="26.25" customHeight="1" x14ac:dyDescent="0.15">
      <c r="A121" s="860"/>
      <c r="B121" s="861"/>
      <c r="C121" s="906" t="s">
        <v>455</v>
      </c>
      <c r="D121" s="907"/>
      <c r="E121" s="907"/>
      <c r="F121" s="907"/>
      <c r="G121" s="907"/>
      <c r="H121" s="907"/>
      <c r="I121" s="907"/>
      <c r="J121" s="907"/>
      <c r="K121" s="907"/>
      <c r="L121" s="907"/>
      <c r="M121" s="907"/>
      <c r="N121" s="907"/>
      <c r="O121" s="907"/>
      <c r="P121" s="907"/>
      <c r="Q121" s="907"/>
      <c r="R121" s="907"/>
      <c r="S121" s="907"/>
      <c r="T121" s="907"/>
      <c r="U121" s="907"/>
      <c r="V121" s="907"/>
      <c r="W121" s="907"/>
      <c r="X121" s="907"/>
      <c r="Y121" s="907"/>
      <c r="Z121" s="908"/>
      <c r="AA121" s="819" t="s">
        <v>438</v>
      </c>
      <c r="AB121" s="820"/>
      <c r="AC121" s="820"/>
      <c r="AD121" s="820"/>
      <c r="AE121" s="821"/>
      <c r="AF121" s="822" t="s">
        <v>127</v>
      </c>
      <c r="AG121" s="820"/>
      <c r="AH121" s="820"/>
      <c r="AI121" s="820"/>
      <c r="AJ121" s="821"/>
      <c r="AK121" s="822" t="s">
        <v>127</v>
      </c>
      <c r="AL121" s="820"/>
      <c r="AM121" s="820"/>
      <c r="AN121" s="820"/>
      <c r="AO121" s="821"/>
      <c r="AP121" s="867" t="s">
        <v>438</v>
      </c>
      <c r="AQ121" s="868"/>
      <c r="AR121" s="868"/>
      <c r="AS121" s="868"/>
      <c r="AT121" s="869"/>
      <c r="AU121" s="929"/>
      <c r="AV121" s="930"/>
      <c r="AW121" s="930"/>
      <c r="AX121" s="930"/>
      <c r="AY121" s="931"/>
      <c r="AZ121" s="855" t="s">
        <v>456</v>
      </c>
      <c r="BA121" s="790"/>
      <c r="BB121" s="790"/>
      <c r="BC121" s="790"/>
      <c r="BD121" s="790"/>
      <c r="BE121" s="790"/>
      <c r="BF121" s="790"/>
      <c r="BG121" s="790"/>
      <c r="BH121" s="790"/>
      <c r="BI121" s="790"/>
      <c r="BJ121" s="790"/>
      <c r="BK121" s="790"/>
      <c r="BL121" s="790"/>
      <c r="BM121" s="790"/>
      <c r="BN121" s="790"/>
      <c r="BO121" s="790"/>
      <c r="BP121" s="791"/>
      <c r="BQ121" s="856">
        <v>127627</v>
      </c>
      <c r="BR121" s="857"/>
      <c r="BS121" s="857"/>
      <c r="BT121" s="857"/>
      <c r="BU121" s="857"/>
      <c r="BV121" s="857">
        <v>74700</v>
      </c>
      <c r="BW121" s="857"/>
      <c r="BX121" s="857"/>
      <c r="BY121" s="857"/>
      <c r="BZ121" s="857"/>
      <c r="CA121" s="857">
        <v>66400</v>
      </c>
      <c r="CB121" s="857"/>
      <c r="CC121" s="857"/>
      <c r="CD121" s="857"/>
      <c r="CE121" s="857"/>
      <c r="CF121" s="918">
        <v>0.5</v>
      </c>
      <c r="CG121" s="919"/>
      <c r="CH121" s="919"/>
      <c r="CI121" s="919"/>
      <c r="CJ121" s="919"/>
      <c r="CK121" s="912"/>
      <c r="CL121" s="898"/>
      <c r="CM121" s="898"/>
      <c r="CN121" s="898"/>
      <c r="CO121" s="899"/>
      <c r="CP121" s="878" t="s">
        <v>398</v>
      </c>
      <c r="CQ121" s="879"/>
      <c r="CR121" s="879"/>
      <c r="CS121" s="879"/>
      <c r="CT121" s="879"/>
      <c r="CU121" s="879"/>
      <c r="CV121" s="879"/>
      <c r="CW121" s="879"/>
      <c r="CX121" s="879"/>
      <c r="CY121" s="879"/>
      <c r="CZ121" s="879"/>
      <c r="DA121" s="879"/>
      <c r="DB121" s="879"/>
      <c r="DC121" s="879"/>
      <c r="DD121" s="879"/>
      <c r="DE121" s="879"/>
      <c r="DF121" s="880"/>
      <c r="DG121" s="856">
        <v>14230</v>
      </c>
      <c r="DH121" s="857"/>
      <c r="DI121" s="857"/>
      <c r="DJ121" s="857"/>
      <c r="DK121" s="857"/>
      <c r="DL121" s="857">
        <v>16137</v>
      </c>
      <c r="DM121" s="857"/>
      <c r="DN121" s="857"/>
      <c r="DO121" s="857"/>
      <c r="DP121" s="857"/>
      <c r="DQ121" s="857">
        <v>1139813</v>
      </c>
      <c r="DR121" s="857"/>
      <c r="DS121" s="857"/>
      <c r="DT121" s="857"/>
      <c r="DU121" s="857"/>
      <c r="DV121" s="834">
        <v>8.1999999999999993</v>
      </c>
      <c r="DW121" s="834"/>
      <c r="DX121" s="834"/>
      <c r="DY121" s="834"/>
      <c r="DZ121" s="835"/>
    </row>
    <row r="122" spans="1:130" s="246" customFormat="1" ht="26.25" customHeight="1" x14ac:dyDescent="0.15">
      <c r="A122" s="860"/>
      <c r="B122" s="861"/>
      <c r="C122" s="864" t="s">
        <v>437</v>
      </c>
      <c r="D122" s="865"/>
      <c r="E122" s="865"/>
      <c r="F122" s="865"/>
      <c r="G122" s="865"/>
      <c r="H122" s="865"/>
      <c r="I122" s="865"/>
      <c r="J122" s="865"/>
      <c r="K122" s="865"/>
      <c r="L122" s="865"/>
      <c r="M122" s="865"/>
      <c r="N122" s="865"/>
      <c r="O122" s="865"/>
      <c r="P122" s="865"/>
      <c r="Q122" s="865"/>
      <c r="R122" s="865"/>
      <c r="S122" s="865"/>
      <c r="T122" s="865"/>
      <c r="U122" s="865"/>
      <c r="V122" s="865"/>
      <c r="W122" s="865"/>
      <c r="X122" s="865"/>
      <c r="Y122" s="865"/>
      <c r="Z122" s="866"/>
      <c r="AA122" s="819" t="s">
        <v>438</v>
      </c>
      <c r="AB122" s="820"/>
      <c r="AC122" s="820"/>
      <c r="AD122" s="820"/>
      <c r="AE122" s="821"/>
      <c r="AF122" s="822" t="s">
        <v>127</v>
      </c>
      <c r="AG122" s="820"/>
      <c r="AH122" s="820"/>
      <c r="AI122" s="820"/>
      <c r="AJ122" s="821"/>
      <c r="AK122" s="822" t="s">
        <v>127</v>
      </c>
      <c r="AL122" s="820"/>
      <c r="AM122" s="820"/>
      <c r="AN122" s="820"/>
      <c r="AO122" s="821"/>
      <c r="AP122" s="867" t="s">
        <v>127</v>
      </c>
      <c r="AQ122" s="868"/>
      <c r="AR122" s="868"/>
      <c r="AS122" s="868"/>
      <c r="AT122" s="869"/>
      <c r="AU122" s="929"/>
      <c r="AV122" s="930"/>
      <c r="AW122" s="930"/>
      <c r="AX122" s="930"/>
      <c r="AY122" s="931"/>
      <c r="AZ122" s="922" t="s">
        <v>457</v>
      </c>
      <c r="BA122" s="923"/>
      <c r="BB122" s="923"/>
      <c r="BC122" s="923"/>
      <c r="BD122" s="923"/>
      <c r="BE122" s="923"/>
      <c r="BF122" s="923"/>
      <c r="BG122" s="923"/>
      <c r="BH122" s="923"/>
      <c r="BI122" s="923"/>
      <c r="BJ122" s="923"/>
      <c r="BK122" s="923"/>
      <c r="BL122" s="923"/>
      <c r="BM122" s="923"/>
      <c r="BN122" s="923"/>
      <c r="BO122" s="923"/>
      <c r="BP122" s="924"/>
      <c r="BQ122" s="925">
        <v>29442240</v>
      </c>
      <c r="BR122" s="888"/>
      <c r="BS122" s="888"/>
      <c r="BT122" s="888"/>
      <c r="BU122" s="888"/>
      <c r="BV122" s="888">
        <v>29925317</v>
      </c>
      <c r="BW122" s="888"/>
      <c r="BX122" s="888"/>
      <c r="BY122" s="888"/>
      <c r="BZ122" s="888"/>
      <c r="CA122" s="888">
        <v>29217098</v>
      </c>
      <c r="CB122" s="888"/>
      <c r="CC122" s="888"/>
      <c r="CD122" s="888"/>
      <c r="CE122" s="888"/>
      <c r="CF122" s="889">
        <v>210.4</v>
      </c>
      <c r="CG122" s="890"/>
      <c r="CH122" s="890"/>
      <c r="CI122" s="890"/>
      <c r="CJ122" s="890"/>
      <c r="CK122" s="912"/>
      <c r="CL122" s="898"/>
      <c r="CM122" s="898"/>
      <c r="CN122" s="898"/>
      <c r="CO122" s="899"/>
      <c r="CP122" s="878" t="s">
        <v>458</v>
      </c>
      <c r="CQ122" s="879"/>
      <c r="CR122" s="879"/>
      <c r="CS122" s="879"/>
      <c r="CT122" s="879"/>
      <c r="CU122" s="879"/>
      <c r="CV122" s="879"/>
      <c r="CW122" s="879"/>
      <c r="CX122" s="879"/>
      <c r="CY122" s="879"/>
      <c r="CZ122" s="879"/>
      <c r="DA122" s="879"/>
      <c r="DB122" s="879"/>
      <c r="DC122" s="879"/>
      <c r="DD122" s="879"/>
      <c r="DE122" s="879"/>
      <c r="DF122" s="880"/>
      <c r="DG122" s="856" t="s">
        <v>438</v>
      </c>
      <c r="DH122" s="857"/>
      <c r="DI122" s="857"/>
      <c r="DJ122" s="857"/>
      <c r="DK122" s="857"/>
      <c r="DL122" s="857" t="s">
        <v>438</v>
      </c>
      <c r="DM122" s="857"/>
      <c r="DN122" s="857"/>
      <c r="DO122" s="857"/>
      <c r="DP122" s="857"/>
      <c r="DQ122" s="857" t="s">
        <v>438</v>
      </c>
      <c r="DR122" s="857"/>
      <c r="DS122" s="857"/>
      <c r="DT122" s="857"/>
      <c r="DU122" s="857"/>
      <c r="DV122" s="834" t="s">
        <v>438</v>
      </c>
      <c r="DW122" s="834"/>
      <c r="DX122" s="834"/>
      <c r="DY122" s="834"/>
      <c r="DZ122" s="835"/>
    </row>
    <row r="123" spans="1:130" s="246" customFormat="1" ht="26.25" customHeight="1" x14ac:dyDescent="0.15">
      <c r="A123" s="860"/>
      <c r="B123" s="861"/>
      <c r="C123" s="864" t="s">
        <v>444</v>
      </c>
      <c r="D123" s="865"/>
      <c r="E123" s="865"/>
      <c r="F123" s="865"/>
      <c r="G123" s="865"/>
      <c r="H123" s="865"/>
      <c r="I123" s="865"/>
      <c r="J123" s="865"/>
      <c r="K123" s="865"/>
      <c r="L123" s="865"/>
      <c r="M123" s="865"/>
      <c r="N123" s="865"/>
      <c r="O123" s="865"/>
      <c r="P123" s="865"/>
      <c r="Q123" s="865"/>
      <c r="R123" s="865"/>
      <c r="S123" s="865"/>
      <c r="T123" s="865"/>
      <c r="U123" s="865"/>
      <c r="V123" s="865"/>
      <c r="W123" s="865"/>
      <c r="X123" s="865"/>
      <c r="Y123" s="865"/>
      <c r="Z123" s="866"/>
      <c r="AA123" s="819" t="s">
        <v>127</v>
      </c>
      <c r="AB123" s="820"/>
      <c r="AC123" s="820"/>
      <c r="AD123" s="820"/>
      <c r="AE123" s="821"/>
      <c r="AF123" s="822" t="s">
        <v>438</v>
      </c>
      <c r="AG123" s="820"/>
      <c r="AH123" s="820"/>
      <c r="AI123" s="820"/>
      <c r="AJ123" s="821"/>
      <c r="AK123" s="822" t="s">
        <v>438</v>
      </c>
      <c r="AL123" s="820"/>
      <c r="AM123" s="820"/>
      <c r="AN123" s="820"/>
      <c r="AO123" s="821"/>
      <c r="AP123" s="867" t="s">
        <v>127</v>
      </c>
      <c r="AQ123" s="868"/>
      <c r="AR123" s="868"/>
      <c r="AS123" s="868"/>
      <c r="AT123" s="869"/>
      <c r="AU123" s="932"/>
      <c r="AV123" s="933"/>
      <c r="AW123" s="933"/>
      <c r="AX123" s="933"/>
      <c r="AY123" s="933"/>
      <c r="AZ123" s="277" t="s">
        <v>185</v>
      </c>
      <c r="BA123" s="277"/>
      <c r="BB123" s="277"/>
      <c r="BC123" s="277"/>
      <c r="BD123" s="277"/>
      <c r="BE123" s="277"/>
      <c r="BF123" s="277"/>
      <c r="BG123" s="277"/>
      <c r="BH123" s="277"/>
      <c r="BI123" s="277"/>
      <c r="BJ123" s="277"/>
      <c r="BK123" s="277"/>
      <c r="BL123" s="277"/>
      <c r="BM123" s="277"/>
      <c r="BN123" s="277"/>
      <c r="BO123" s="920" t="s">
        <v>459</v>
      </c>
      <c r="BP123" s="921"/>
      <c r="BQ123" s="875">
        <v>46931809</v>
      </c>
      <c r="BR123" s="876"/>
      <c r="BS123" s="876"/>
      <c r="BT123" s="876"/>
      <c r="BU123" s="876"/>
      <c r="BV123" s="876">
        <v>46110895</v>
      </c>
      <c r="BW123" s="876"/>
      <c r="BX123" s="876"/>
      <c r="BY123" s="876"/>
      <c r="BZ123" s="876"/>
      <c r="CA123" s="876">
        <v>44194635</v>
      </c>
      <c r="CB123" s="876"/>
      <c r="CC123" s="876"/>
      <c r="CD123" s="876"/>
      <c r="CE123" s="876"/>
      <c r="CF123" s="786"/>
      <c r="CG123" s="787"/>
      <c r="CH123" s="787"/>
      <c r="CI123" s="787"/>
      <c r="CJ123" s="877"/>
      <c r="CK123" s="912"/>
      <c r="CL123" s="898"/>
      <c r="CM123" s="898"/>
      <c r="CN123" s="898"/>
      <c r="CO123" s="899"/>
      <c r="CP123" s="878" t="s">
        <v>396</v>
      </c>
      <c r="CQ123" s="879"/>
      <c r="CR123" s="879"/>
      <c r="CS123" s="879"/>
      <c r="CT123" s="879"/>
      <c r="CU123" s="879"/>
      <c r="CV123" s="879"/>
      <c r="CW123" s="879"/>
      <c r="CX123" s="879"/>
      <c r="CY123" s="879"/>
      <c r="CZ123" s="879"/>
      <c r="DA123" s="879"/>
      <c r="DB123" s="879"/>
      <c r="DC123" s="879"/>
      <c r="DD123" s="879"/>
      <c r="DE123" s="879"/>
      <c r="DF123" s="880"/>
      <c r="DG123" s="819" t="s">
        <v>127</v>
      </c>
      <c r="DH123" s="820"/>
      <c r="DI123" s="820"/>
      <c r="DJ123" s="820"/>
      <c r="DK123" s="821"/>
      <c r="DL123" s="822" t="s">
        <v>127</v>
      </c>
      <c r="DM123" s="820"/>
      <c r="DN123" s="820"/>
      <c r="DO123" s="820"/>
      <c r="DP123" s="821"/>
      <c r="DQ123" s="822" t="s">
        <v>127</v>
      </c>
      <c r="DR123" s="820"/>
      <c r="DS123" s="820"/>
      <c r="DT123" s="820"/>
      <c r="DU123" s="821"/>
      <c r="DV123" s="867" t="s">
        <v>127</v>
      </c>
      <c r="DW123" s="868"/>
      <c r="DX123" s="868"/>
      <c r="DY123" s="868"/>
      <c r="DZ123" s="869"/>
    </row>
    <row r="124" spans="1:130" s="246" customFormat="1" ht="26.25" customHeight="1" thickBot="1" x14ac:dyDescent="0.2">
      <c r="A124" s="860"/>
      <c r="B124" s="861"/>
      <c r="C124" s="864" t="s">
        <v>447</v>
      </c>
      <c r="D124" s="865"/>
      <c r="E124" s="865"/>
      <c r="F124" s="865"/>
      <c r="G124" s="865"/>
      <c r="H124" s="865"/>
      <c r="I124" s="865"/>
      <c r="J124" s="865"/>
      <c r="K124" s="865"/>
      <c r="L124" s="865"/>
      <c r="M124" s="865"/>
      <c r="N124" s="865"/>
      <c r="O124" s="865"/>
      <c r="P124" s="865"/>
      <c r="Q124" s="865"/>
      <c r="R124" s="865"/>
      <c r="S124" s="865"/>
      <c r="T124" s="865"/>
      <c r="U124" s="865"/>
      <c r="V124" s="865"/>
      <c r="W124" s="865"/>
      <c r="X124" s="865"/>
      <c r="Y124" s="865"/>
      <c r="Z124" s="866"/>
      <c r="AA124" s="819" t="s">
        <v>127</v>
      </c>
      <c r="AB124" s="820"/>
      <c r="AC124" s="820"/>
      <c r="AD124" s="820"/>
      <c r="AE124" s="821"/>
      <c r="AF124" s="822" t="s">
        <v>127</v>
      </c>
      <c r="AG124" s="820"/>
      <c r="AH124" s="820"/>
      <c r="AI124" s="820"/>
      <c r="AJ124" s="821"/>
      <c r="AK124" s="822" t="s">
        <v>127</v>
      </c>
      <c r="AL124" s="820"/>
      <c r="AM124" s="820"/>
      <c r="AN124" s="820"/>
      <c r="AO124" s="821"/>
      <c r="AP124" s="867" t="s">
        <v>127</v>
      </c>
      <c r="AQ124" s="868"/>
      <c r="AR124" s="868"/>
      <c r="AS124" s="868"/>
      <c r="AT124" s="869"/>
      <c r="AU124" s="870" t="s">
        <v>460</v>
      </c>
      <c r="AV124" s="871"/>
      <c r="AW124" s="871"/>
      <c r="AX124" s="871"/>
      <c r="AY124" s="871"/>
      <c r="AZ124" s="871"/>
      <c r="BA124" s="871"/>
      <c r="BB124" s="871"/>
      <c r="BC124" s="871"/>
      <c r="BD124" s="871"/>
      <c r="BE124" s="871"/>
      <c r="BF124" s="871"/>
      <c r="BG124" s="871"/>
      <c r="BH124" s="871"/>
      <c r="BI124" s="871"/>
      <c r="BJ124" s="871"/>
      <c r="BK124" s="871"/>
      <c r="BL124" s="871"/>
      <c r="BM124" s="871"/>
      <c r="BN124" s="871"/>
      <c r="BO124" s="871"/>
      <c r="BP124" s="872"/>
      <c r="BQ124" s="873" t="s">
        <v>127</v>
      </c>
      <c r="BR124" s="874"/>
      <c r="BS124" s="874"/>
      <c r="BT124" s="874"/>
      <c r="BU124" s="874"/>
      <c r="BV124" s="874" t="s">
        <v>127</v>
      </c>
      <c r="BW124" s="874"/>
      <c r="BX124" s="874"/>
      <c r="BY124" s="874"/>
      <c r="BZ124" s="874"/>
      <c r="CA124" s="874" t="s">
        <v>127</v>
      </c>
      <c r="CB124" s="874"/>
      <c r="CC124" s="874"/>
      <c r="CD124" s="874"/>
      <c r="CE124" s="874"/>
      <c r="CF124" s="764"/>
      <c r="CG124" s="765"/>
      <c r="CH124" s="765"/>
      <c r="CI124" s="765"/>
      <c r="CJ124" s="905"/>
      <c r="CK124" s="913"/>
      <c r="CL124" s="913"/>
      <c r="CM124" s="913"/>
      <c r="CN124" s="913"/>
      <c r="CO124" s="914"/>
      <c r="CP124" s="878" t="s">
        <v>461</v>
      </c>
      <c r="CQ124" s="879"/>
      <c r="CR124" s="879"/>
      <c r="CS124" s="879"/>
      <c r="CT124" s="879"/>
      <c r="CU124" s="879"/>
      <c r="CV124" s="879"/>
      <c r="CW124" s="879"/>
      <c r="CX124" s="879"/>
      <c r="CY124" s="879"/>
      <c r="CZ124" s="879"/>
      <c r="DA124" s="879"/>
      <c r="DB124" s="879"/>
      <c r="DC124" s="879"/>
      <c r="DD124" s="879"/>
      <c r="DE124" s="879"/>
      <c r="DF124" s="880"/>
      <c r="DG124" s="802">
        <v>3673228</v>
      </c>
      <c r="DH124" s="803"/>
      <c r="DI124" s="803"/>
      <c r="DJ124" s="803"/>
      <c r="DK124" s="804"/>
      <c r="DL124" s="805">
        <v>3463098</v>
      </c>
      <c r="DM124" s="803"/>
      <c r="DN124" s="803"/>
      <c r="DO124" s="803"/>
      <c r="DP124" s="804"/>
      <c r="DQ124" s="805" t="s">
        <v>127</v>
      </c>
      <c r="DR124" s="803"/>
      <c r="DS124" s="803"/>
      <c r="DT124" s="803"/>
      <c r="DU124" s="804"/>
      <c r="DV124" s="891" t="s">
        <v>127</v>
      </c>
      <c r="DW124" s="892"/>
      <c r="DX124" s="892"/>
      <c r="DY124" s="892"/>
      <c r="DZ124" s="893"/>
    </row>
    <row r="125" spans="1:130" s="246" customFormat="1" ht="26.25" customHeight="1" x14ac:dyDescent="0.15">
      <c r="A125" s="860"/>
      <c r="B125" s="861"/>
      <c r="C125" s="864" t="s">
        <v>449</v>
      </c>
      <c r="D125" s="865"/>
      <c r="E125" s="865"/>
      <c r="F125" s="865"/>
      <c r="G125" s="865"/>
      <c r="H125" s="865"/>
      <c r="I125" s="865"/>
      <c r="J125" s="865"/>
      <c r="K125" s="865"/>
      <c r="L125" s="865"/>
      <c r="M125" s="865"/>
      <c r="N125" s="865"/>
      <c r="O125" s="865"/>
      <c r="P125" s="865"/>
      <c r="Q125" s="865"/>
      <c r="R125" s="865"/>
      <c r="S125" s="865"/>
      <c r="T125" s="865"/>
      <c r="U125" s="865"/>
      <c r="V125" s="865"/>
      <c r="W125" s="865"/>
      <c r="X125" s="865"/>
      <c r="Y125" s="865"/>
      <c r="Z125" s="866"/>
      <c r="AA125" s="819" t="s">
        <v>127</v>
      </c>
      <c r="AB125" s="820"/>
      <c r="AC125" s="820"/>
      <c r="AD125" s="820"/>
      <c r="AE125" s="821"/>
      <c r="AF125" s="822" t="s">
        <v>127</v>
      </c>
      <c r="AG125" s="820"/>
      <c r="AH125" s="820"/>
      <c r="AI125" s="820"/>
      <c r="AJ125" s="821"/>
      <c r="AK125" s="822" t="s">
        <v>127</v>
      </c>
      <c r="AL125" s="820"/>
      <c r="AM125" s="820"/>
      <c r="AN125" s="820"/>
      <c r="AO125" s="821"/>
      <c r="AP125" s="867" t="s">
        <v>127</v>
      </c>
      <c r="AQ125" s="868"/>
      <c r="AR125" s="868"/>
      <c r="AS125" s="868"/>
      <c r="AT125" s="869"/>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894" t="s">
        <v>462</v>
      </c>
      <c r="CL125" s="895"/>
      <c r="CM125" s="895"/>
      <c r="CN125" s="895"/>
      <c r="CO125" s="896"/>
      <c r="CP125" s="903" t="s">
        <v>463</v>
      </c>
      <c r="CQ125" s="848"/>
      <c r="CR125" s="848"/>
      <c r="CS125" s="848"/>
      <c r="CT125" s="848"/>
      <c r="CU125" s="848"/>
      <c r="CV125" s="848"/>
      <c r="CW125" s="848"/>
      <c r="CX125" s="848"/>
      <c r="CY125" s="848"/>
      <c r="CZ125" s="848"/>
      <c r="DA125" s="848"/>
      <c r="DB125" s="848"/>
      <c r="DC125" s="848"/>
      <c r="DD125" s="848"/>
      <c r="DE125" s="848"/>
      <c r="DF125" s="849"/>
      <c r="DG125" s="904" t="s">
        <v>127</v>
      </c>
      <c r="DH125" s="885"/>
      <c r="DI125" s="885"/>
      <c r="DJ125" s="885"/>
      <c r="DK125" s="885"/>
      <c r="DL125" s="885" t="s">
        <v>127</v>
      </c>
      <c r="DM125" s="885"/>
      <c r="DN125" s="885"/>
      <c r="DO125" s="885"/>
      <c r="DP125" s="885"/>
      <c r="DQ125" s="885" t="s">
        <v>127</v>
      </c>
      <c r="DR125" s="885"/>
      <c r="DS125" s="885"/>
      <c r="DT125" s="885"/>
      <c r="DU125" s="885"/>
      <c r="DV125" s="886" t="s">
        <v>127</v>
      </c>
      <c r="DW125" s="886"/>
      <c r="DX125" s="886"/>
      <c r="DY125" s="886"/>
      <c r="DZ125" s="887"/>
    </row>
    <row r="126" spans="1:130" s="246" customFormat="1" ht="26.25" customHeight="1" thickBot="1" x14ac:dyDescent="0.2">
      <c r="A126" s="860"/>
      <c r="B126" s="861"/>
      <c r="C126" s="864" t="s">
        <v>451</v>
      </c>
      <c r="D126" s="865"/>
      <c r="E126" s="865"/>
      <c r="F126" s="865"/>
      <c r="G126" s="865"/>
      <c r="H126" s="865"/>
      <c r="I126" s="865"/>
      <c r="J126" s="865"/>
      <c r="K126" s="865"/>
      <c r="L126" s="865"/>
      <c r="M126" s="865"/>
      <c r="N126" s="865"/>
      <c r="O126" s="865"/>
      <c r="P126" s="865"/>
      <c r="Q126" s="865"/>
      <c r="R126" s="865"/>
      <c r="S126" s="865"/>
      <c r="T126" s="865"/>
      <c r="U126" s="865"/>
      <c r="V126" s="865"/>
      <c r="W126" s="865"/>
      <c r="X126" s="865"/>
      <c r="Y126" s="865"/>
      <c r="Z126" s="866"/>
      <c r="AA126" s="819" t="s">
        <v>127</v>
      </c>
      <c r="AB126" s="820"/>
      <c r="AC126" s="820"/>
      <c r="AD126" s="820"/>
      <c r="AE126" s="821"/>
      <c r="AF126" s="822" t="s">
        <v>127</v>
      </c>
      <c r="AG126" s="820"/>
      <c r="AH126" s="820"/>
      <c r="AI126" s="820"/>
      <c r="AJ126" s="821"/>
      <c r="AK126" s="822" t="s">
        <v>127</v>
      </c>
      <c r="AL126" s="820"/>
      <c r="AM126" s="820"/>
      <c r="AN126" s="820"/>
      <c r="AO126" s="821"/>
      <c r="AP126" s="867" t="s">
        <v>127</v>
      </c>
      <c r="AQ126" s="868"/>
      <c r="AR126" s="868"/>
      <c r="AS126" s="868"/>
      <c r="AT126" s="869"/>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897"/>
      <c r="CL126" s="898"/>
      <c r="CM126" s="898"/>
      <c r="CN126" s="898"/>
      <c r="CO126" s="899"/>
      <c r="CP126" s="855" t="s">
        <v>464</v>
      </c>
      <c r="CQ126" s="790"/>
      <c r="CR126" s="790"/>
      <c r="CS126" s="790"/>
      <c r="CT126" s="790"/>
      <c r="CU126" s="790"/>
      <c r="CV126" s="790"/>
      <c r="CW126" s="790"/>
      <c r="CX126" s="790"/>
      <c r="CY126" s="790"/>
      <c r="CZ126" s="790"/>
      <c r="DA126" s="790"/>
      <c r="DB126" s="790"/>
      <c r="DC126" s="790"/>
      <c r="DD126" s="790"/>
      <c r="DE126" s="790"/>
      <c r="DF126" s="791"/>
      <c r="DG126" s="856" t="s">
        <v>127</v>
      </c>
      <c r="DH126" s="857"/>
      <c r="DI126" s="857"/>
      <c r="DJ126" s="857"/>
      <c r="DK126" s="857"/>
      <c r="DL126" s="857" t="s">
        <v>127</v>
      </c>
      <c r="DM126" s="857"/>
      <c r="DN126" s="857"/>
      <c r="DO126" s="857"/>
      <c r="DP126" s="857"/>
      <c r="DQ126" s="857" t="s">
        <v>127</v>
      </c>
      <c r="DR126" s="857"/>
      <c r="DS126" s="857"/>
      <c r="DT126" s="857"/>
      <c r="DU126" s="857"/>
      <c r="DV126" s="834" t="s">
        <v>127</v>
      </c>
      <c r="DW126" s="834"/>
      <c r="DX126" s="834"/>
      <c r="DY126" s="834"/>
      <c r="DZ126" s="835"/>
    </row>
    <row r="127" spans="1:130" s="246" customFormat="1" ht="26.25" customHeight="1" x14ac:dyDescent="0.15">
      <c r="A127" s="862"/>
      <c r="B127" s="863"/>
      <c r="C127" s="881" t="s">
        <v>465</v>
      </c>
      <c r="D127" s="882"/>
      <c r="E127" s="882"/>
      <c r="F127" s="882"/>
      <c r="G127" s="882"/>
      <c r="H127" s="882"/>
      <c r="I127" s="882"/>
      <c r="J127" s="882"/>
      <c r="K127" s="882"/>
      <c r="L127" s="882"/>
      <c r="M127" s="882"/>
      <c r="N127" s="882"/>
      <c r="O127" s="882"/>
      <c r="P127" s="882"/>
      <c r="Q127" s="882"/>
      <c r="R127" s="882"/>
      <c r="S127" s="882"/>
      <c r="T127" s="882"/>
      <c r="U127" s="882"/>
      <c r="V127" s="882"/>
      <c r="W127" s="882"/>
      <c r="X127" s="882"/>
      <c r="Y127" s="882"/>
      <c r="Z127" s="883"/>
      <c r="AA127" s="819">
        <v>14096</v>
      </c>
      <c r="AB127" s="820"/>
      <c r="AC127" s="820"/>
      <c r="AD127" s="820"/>
      <c r="AE127" s="821"/>
      <c r="AF127" s="822">
        <v>12350</v>
      </c>
      <c r="AG127" s="820"/>
      <c r="AH127" s="820"/>
      <c r="AI127" s="820"/>
      <c r="AJ127" s="821"/>
      <c r="AK127" s="822">
        <v>11657</v>
      </c>
      <c r="AL127" s="820"/>
      <c r="AM127" s="820"/>
      <c r="AN127" s="820"/>
      <c r="AO127" s="821"/>
      <c r="AP127" s="867">
        <v>0.1</v>
      </c>
      <c r="AQ127" s="868"/>
      <c r="AR127" s="868"/>
      <c r="AS127" s="868"/>
      <c r="AT127" s="869"/>
      <c r="AU127" s="282"/>
      <c r="AV127" s="282"/>
      <c r="AW127" s="282"/>
      <c r="AX127" s="884" t="s">
        <v>466</v>
      </c>
      <c r="AY127" s="852"/>
      <c r="AZ127" s="852"/>
      <c r="BA127" s="852"/>
      <c r="BB127" s="852"/>
      <c r="BC127" s="852"/>
      <c r="BD127" s="852"/>
      <c r="BE127" s="853"/>
      <c r="BF127" s="851" t="s">
        <v>467</v>
      </c>
      <c r="BG127" s="852"/>
      <c r="BH127" s="852"/>
      <c r="BI127" s="852"/>
      <c r="BJ127" s="852"/>
      <c r="BK127" s="852"/>
      <c r="BL127" s="853"/>
      <c r="BM127" s="851" t="s">
        <v>468</v>
      </c>
      <c r="BN127" s="852"/>
      <c r="BO127" s="852"/>
      <c r="BP127" s="852"/>
      <c r="BQ127" s="852"/>
      <c r="BR127" s="852"/>
      <c r="BS127" s="853"/>
      <c r="BT127" s="851" t="s">
        <v>469</v>
      </c>
      <c r="BU127" s="852"/>
      <c r="BV127" s="852"/>
      <c r="BW127" s="852"/>
      <c r="BX127" s="852"/>
      <c r="BY127" s="852"/>
      <c r="BZ127" s="854"/>
      <c r="CA127" s="282"/>
      <c r="CB127" s="282"/>
      <c r="CC127" s="282"/>
      <c r="CD127" s="283"/>
      <c r="CE127" s="283"/>
      <c r="CF127" s="283"/>
      <c r="CG127" s="280"/>
      <c r="CH127" s="280"/>
      <c r="CI127" s="280"/>
      <c r="CJ127" s="281"/>
      <c r="CK127" s="897"/>
      <c r="CL127" s="898"/>
      <c r="CM127" s="898"/>
      <c r="CN127" s="898"/>
      <c r="CO127" s="899"/>
      <c r="CP127" s="855" t="s">
        <v>470</v>
      </c>
      <c r="CQ127" s="790"/>
      <c r="CR127" s="790"/>
      <c r="CS127" s="790"/>
      <c r="CT127" s="790"/>
      <c r="CU127" s="790"/>
      <c r="CV127" s="790"/>
      <c r="CW127" s="790"/>
      <c r="CX127" s="790"/>
      <c r="CY127" s="790"/>
      <c r="CZ127" s="790"/>
      <c r="DA127" s="790"/>
      <c r="DB127" s="790"/>
      <c r="DC127" s="790"/>
      <c r="DD127" s="790"/>
      <c r="DE127" s="790"/>
      <c r="DF127" s="791"/>
      <c r="DG127" s="856" t="s">
        <v>127</v>
      </c>
      <c r="DH127" s="857"/>
      <c r="DI127" s="857"/>
      <c r="DJ127" s="857"/>
      <c r="DK127" s="857"/>
      <c r="DL127" s="857" t="s">
        <v>127</v>
      </c>
      <c r="DM127" s="857"/>
      <c r="DN127" s="857"/>
      <c r="DO127" s="857"/>
      <c r="DP127" s="857"/>
      <c r="DQ127" s="857" t="s">
        <v>127</v>
      </c>
      <c r="DR127" s="857"/>
      <c r="DS127" s="857"/>
      <c r="DT127" s="857"/>
      <c r="DU127" s="857"/>
      <c r="DV127" s="834" t="s">
        <v>127</v>
      </c>
      <c r="DW127" s="834"/>
      <c r="DX127" s="834"/>
      <c r="DY127" s="834"/>
      <c r="DZ127" s="835"/>
    </row>
    <row r="128" spans="1:130" s="246" customFormat="1" ht="26.25" customHeight="1" thickBot="1" x14ac:dyDescent="0.2">
      <c r="A128" s="836" t="s">
        <v>471</v>
      </c>
      <c r="B128" s="837"/>
      <c r="C128" s="837"/>
      <c r="D128" s="837"/>
      <c r="E128" s="837"/>
      <c r="F128" s="837"/>
      <c r="G128" s="837"/>
      <c r="H128" s="837"/>
      <c r="I128" s="837"/>
      <c r="J128" s="837"/>
      <c r="K128" s="837"/>
      <c r="L128" s="837"/>
      <c r="M128" s="837"/>
      <c r="N128" s="837"/>
      <c r="O128" s="837"/>
      <c r="P128" s="837"/>
      <c r="Q128" s="837"/>
      <c r="R128" s="837"/>
      <c r="S128" s="837"/>
      <c r="T128" s="837"/>
      <c r="U128" s="837"/>
      <c r="V128" s="837"/>
      <c r="W128" s="838" t="s">
        <v>472</v>
      </c>
      <c r="X128" s="838"/>
      <c r="Y128" s="838"/>
      <c r="Z128" s="839"/>
      <c r="AA128" s="840">
        <v>55508</v>
      </c>
      <c r="AB128" s="841"/>
      <c r="AC128" s="841"/>
      <c r="AD128" s="841"/>
      <c r="AE128" s="842"/>
      <c r="AF128" s="843">
        <v>10460</v>
      </c>
      <c r="AG128" s="841"/>
      <c r="AH128" s="841"/>
      <c r="AI128" s="841"/>
      <c r="AJ128" s="842"/>
      <c r="AK128" s="843">
        <v>10460</v>
      </c>
      <c r="AL128" s="841"/>
      <c r="AM128" s="841"/>
      <c r="AN128" s="841"/>
      <c r="AO128" s="842"/>
      <c r="AP128" s="844"/>
      <c r="AQ128" s="845"/>
      <c r="AR128" s="845"/>
      <c r="AS128" s="845"/>
      <c r="AT128" s="846"/>
      <c r="AU128" s="282"/>
      <c r="AV128" s="282"/>
      <c r="AW128" s="282"/>
      <c r="AX128" s="847" t="s">
        <v>473</v>
      </c>
      <c r="AY128" s="848"/>
      <c r="AZ128" s="848"/>
      <c r="BA128" s="848"/>
      <c r="BB128" s="848"/>
      <c r="BC128" s="848"/>
      <c r="BD128" s="848"/>
      <c r="BE128" s="849"/>
      <c r="BF128" s="826" t="s">
        <v>127</v>
      </c>
      <c r="BG128" s="827"/>
      <c r="BH128" s="827"/>
      <c r="BI128" s="827"/>
      <c r="BJ128" s="827"/>
      <c r="BK128" s="827"/>
      <c r="BL128" s="850"/>
      <c r="BM128" s="826">
        <v>12.61</v>
      </c>
      <c r="BN128" s="827"/>
      <c r="BO128" s="827"/>
      <c r="BP128" s="827"/>
      <c r="BQ128" s="827"/>
      <c r="BR128" s="827"/>
      <c r="BS128" s="850"/>
      <c r="BT128" s="826">
        <v>20</v>
      </c>
      <c r="BU128" s="827"/>
      <c r="BV128" s="827"/>
      <c r="BW128" s="827"/>
      <c r="BX128" s="827"/>
      <c r="BY128" s="827"/>
      <c r="BZ128" s="828"/>
      <c r="CA128" s="283"/>
      <c r="CB128" s="283"/>
      <c r="CC128" s="283"/>
      <c r="CD128" s="283"/>
      <c r="CE128" s="283"/>
      <c r="CF128" s="283"/>
      <c r="CG128" s="280"/>
      <c r="CH128" s="280"/>
      <c r="CI128" s="280"/>
      <c r="CJ128" s="281"/>
      <c r="CK128" s="900"/>
      <c r="CL128" s="901"/>
      <c r="CM128" s="901"/>
      <c r="CN128" s="901"/>
      <c r="CO128" s="902"/>
      <c r="CP128" s="829" t="s">
        <v>474</v>
      </c>
      <c r="CQ128" s="768"/>
      <c r="CR128" s="768"/>
      <c r="CS128" s="768"/>
      <c r="CT128" s="768"/>
      <c r="CU128" s="768"/>
      <c r="CV128" s="768"/>
      <c r="CW128" s="768"/>
      <c r="CX128" s="768"/>
      <c r="CY128" s="768"/>
      <c r="CZ128" s="768"/>
      <c r="DA128" s="768"/>
      <c r="DB128" s="768"/>
      <c r="DC128" s="768"/>
      <c r="DD128" s="768"/>
      <c r="DE128" s="768"/>
      <c r="DF128" s="769"/>
      <c r="DG128" s="830" t="s">
        <v>127</v>
      </c>
      <c r="DH128" s="831"/>
      <c r="DI128" s="831"/>
      <c r="DJ128" s="831"/>
      <c r="DK128" s="831"/>
      <c r="DL128" s="831" t="s">
        <v>127</v>
      </c>
      <c r="DM128" s="831"/>
      <c r="DN128" s="831"/>
      <c r="DO128" s="831"/>
      <c r="DP128" s="831"/>
      <c r="DQ128" s="831" t="s">
        <v>127</v>
      </c>
      <c r="DR128" s="831"/>
      <c r="DS128" s="831"/>
      <c r="DT128" s="831"/>
      <c r="DU128" s="831"/>
      <c r="DV128" s="832" t="s">
        <v>127</v>
      </c>
      <c r="DW128" s="832"/>
      <c r="DX128" s="832"/>
      <c r="DY128" s="832"/>
      <c r="DZ128" s="833"/>
    </row>
    <row r="129" spans="1:131" s="246" customFormat="1" ht="26.25" customHeight="1" x14ac:dyDescent="0.15">
      <c r="A129" s="814" t="s">
        <v>106</v>
      </c>
      <c r="B129" s="815"/>
      <c r="C129" s="815"/>
      <c r="D129" s="815"/>
      <c r="E129" s="815"/>
      <c r="F129" s="815"/>
      <c r="G129" s="815"/>
      <c r="H129" s="815"/>
      <c r="I129" s="815"/>
      <c r="J129" s="815"/>
      <c r="K129" s="815"/>
      <c r="L129" s="815"/>
      <c r="M129" s="815"/>
      <c r="N129" s="815"/>
      <c r="O129" s="815"/>
      <c r="P129" s="815"/>
      <c r="Q129" s="815"/>
      <c r="R129" s="815"/>
      <c r="S129" s="815"/>
      <c r="T129" s="815"/>
      <c r="U129" s="815"/>
      <c r="V129" s="815"/>
      <c r="W129" s="816" t="s">
        <v>475</v>
      </c>
      <c r="X129" s="817"/>
      <c r="Y129" s="817"/>
      <c r="Z129" s="818"/>
      <c r="AA129" s="819">
        <v>18741957</v>
      </c>
      <c r="AB129" s="820"/>
      <c r="AC129" s="820"/>
      <c r="AD129" s="820"/>
      <c r="AE129" s="821"/>
      <c r="AF129" s="822">
        <v>18133801</v>
      </c>
      <c r="AG129" s="820"/>
      <c r="AH129" s="820"/>
      <c r="AI129" s="820"/>
      <c r="AJ129" s="821"/>
      <c r="AK129" s="822">
        <v>17684433</v>
      </c>
      <c r="AL129" s="820"/>
      <c r="AM129" s="820"/>
      <c r="AN129" s="820"/>
      <c r="AO129" s="821"/>
      <c r="AP129" s="823"/>
      <c r="AQ129" s="824"/>
      <c r="AR129" s="824"/>
      <c r="AS129" s="824"/>
      <c r="AT129" s="825"/>
      <c r="AU129" s="284"/>
      <c r="AV129" s="284"/>
      <c r="AW129" s="284"/>
      <c r="AX129" s="789" t="s">
        <v>476</v>
      </c>
      <c r="AY129" s="790"/>
      <c r="AZ129" s="790"/>
      <c r="BA129" s="790"/>
      <c r="BB129" s="790"/>
      <c r="BC129" s="790"/>
      <c r="BD129" s="790"/>
      <c r="BE129" s="791"/>
      <c r="BF129" s="809" t="s">
        <v>127</v>
      </c>
      <c r="BG129" s="810"/>
      <c r="BH129" s="810"/>
      <c r="BI129" s="810"/>
      <c r="BJ129" s="810"/>
      <c r="BK129" s="810"/>
      <c r="BL129" s="811"/>
      <c r="BM129" s="809">
        <v>17.61</v>
      </c>
      <c r="BN129" s="810"/>
      <c r="BO129" s="810"/>
      <c r="BP129" s="810"/>
      <c r="BQ129" s="810"/>
      <c r="BR129" s="810"/>
      <c r="BS129" s="811"/>
      <c r="BT129" s="809">
        <v>30</v>
      </c>
      <c r="BU129" s="812"/>
      <c r="BV129" s="812"/>
      <c r="BW129" s="812"/>
      <c r="BX129" s="812"/>
      <c r="BY129" s="812"/>
      <c r="BZ129" s="813"/>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14" t="s">
        <v>477</v>
      </c>
      <c r="B130" s="815"/>
      <c r="C130" s="815"/>
      <c r="D130" s="815"/>
      <c r="E130" s="815"/>
      <c r="F130" s="815"/>
      <c r="G130" s="815"/>
      <c r="H130" s="815"/>
      <c r="I130" s="815"/>
      <c r="J130" s="815"/>
      <c r="K130" s="815"/>
      <c r="L130" s="815"/>
      <c r="M130" s="815"/>
      <c r="N130" s="815"/>
      <c r="O130" s="815"/>
      <c r="P130" s="815"/>
      <c r="Q130" s="815"/>
      <c r="R130" s="815"/>
      <c r="S130" s="815"/>
      <c r="T130" s="815"/>
      <c r="U130" s="815"/>
      <c r="V130" s="815"/>
      <c r="W130" s="816" t="s">
        <v>478</v>
      </c>
      <c r="X130" s="817"/>
      <c r="Y130" s="817"/>
      <c r="Z130" s="818"/>
      <c r="AA130" s="819">
        <v>3724681</v>
      </c>
      <c r="AB130" s="820"/>
      <c r="AC130" s="820"/>
      <c r="AD130" s="820"/>
      <c r="AE130" s="821"/>
      <c r="AF130" s="822">
        <v>3738376</v>
      </c>
      <c r="AG130" s="820"/>
      <c r="AH130" s="820"/>
      <c r="AI130" s="820"/>
      <c r="AJ130" s="821"/>
      <c r="AK130" s="822">
        <v>3798533</v>
      </c>
      <c r="AL130" s="820"/>
      <c r="AM130" s="820"/>
      <c r="AN130" s="820"/>
      <c r="AO130" s="821"/>
      <c r="AP130" s="823"/>
      <c r="AQ130" s="824"/>
      <c r="AR130" s="824"/>
      <c r="AS130" s="824"/>
      <c r="AT130" s="825"/>
      <c r="AU130" s="284"/>
      <c r="AV130" s="284"/>
      <c r="AW130" s="284"/>
      <c r="AX130" s="789" t="s">
        <v>479</v>
      </c>
      <c r="AY130" s="790"/>
      <c r="AZ130" s="790"/>
      <c r="BA130" s="790"/>
      <c r="BB130" s="790"/>
      <c r="BC130" s="790"/>
      <c r="BD130" s="790"/>
      <c r="BE130" s="791"/>
      <c r="BF130" s="792">
        <v>0.8</v>
      </c>
      <c r="BG130" s="793"/>
      <c r="BH130" s="793"/>
      <c r="BI130" s="793"/>
      <c r="BJ130" s="793"/>
      <c r="BK130" s="793"/>
      <c r="BL130" s="794"/>
      <c r="BM130" s="792">
        <v>25</v>
      </c>
      <c r="BN130" s="793"/>
      <c r="BO130" s="793"/>
      <c r="BP130" s="793"/>
      <c r="BQ130" s="793"/>
      <c r="BR130" s="793"/>
      <c r="BS130" s="794"/>
      <c r="BT130" s="792">
        <v>35</v>
      </c>
      <c r="BU130" s="795"/>
      <c r="BV130" s="795"/>
      <c r="BW130" s="795"/>
      <c r="BX130" s="795"/>
      <c r="BY130" s="795"/>
      <c r="BZ130" s="796"/>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797"/>
      <c r="B131" s="798"/>
      <c r="C131" s="798"/>
      <c r="D131" s="798"/>
      <c r="E131" s="798"/>
      <c r="F131" s="798"/>
      <c r="G131" s="798"/>
      <c r="H131" s="798"/>
      <c r="I131" s="798"/>
      <c r="J131" s="798"/>
      <c r="K131" s="798"/>
      <c r="L131" s="798"/>
      <c r="M131" s="798"/>
      <c r="N131" s="798"/>
      <c r="O131" s="798"/>
      <c r="P131" s="798"/>
      <c r="Q131" s="798"/>
      <c r="R131" s="798"/>
      <c r="S131" s="798"/>
      <c r="T131" s="798"/>
      <c r="U131" s="798"/>
      <c r="V131" s="798"/>
      <c r="W131" s="799" t="s">
        <v>480</v>
      </c>
      <c r="X131" s="800"/>
      <c r="Y131" s="800"/>
      <c r="Z131" s="801"/>
      <c r="AA131" s="802">
        <v>15017276</v>
      </c>
      <c r="AB131" s="803"/>
      <c r="AC131" s="803"/>
      <c r="AD131" s="803"/>
      <c r="AE131" s="804"/>
      <c r="AF131" s="805">
        <v>14395425</v>
      </c>
      <c r="AG131" s="803"/>
      <c r="AH131" s="803"/>
      <c r="AI131" s="803"/>
      <c r="AJ131" s="804"/>
      <c r="AK131" s="805">
        <v>13885900</v>
      </c>
      <c r="AL131" s="803"/>
      <c r="AM131" s="803"/>
      <c r="AN131" s="803"/>
      <c r="AO131" s="804"/>
      <c r="AP131" s="806"/>
      <c r="AQ131" s="807"/>
      <c r="AR131" s="807"/>
      <c r="AS131" s="807"/>
      <c r="AT131" s="808"/>
      <c r="AU131" s="284"/>
      <c r="AV131" s="284"/>
      <c r="AW131" s="284"/>
      <c r="AX131" s="767" t="s">
        <v>481</v>
      </c>
      <c r="AY131" s="768"/>
      <c r="AZ131" s="768"/>
      <c r="BA131" s="768"/>
      <c r="BB131" s="768"/>
      <c r="BC131" s="768"/>
      <c r="BD131" s="768"/>
      <c r="BE131" s="769"/>
      <c r="BF131" s="770" t="s">
        <v>127</v>
      </c>
      <c r="BG131" s="771"/>
      <c r="BH131" s="771"/>
      <c r="BI131" s="771"/>
      <c r="BJ131" s="771"/>
      <c r="BK131" s="771"/>
      <c r="BL131" s="772"/>
      <c r="BM131" s="770">
        <v>350</v>
      </c>
      <c r="BN131" s="771"/>
      <c r="BO131" s="771"/>
      <c r="BP131" s="771"/>
      <c r="BQ131" s="771"/>
      <c r="BR131" s="771"/>
      <c r="BS131" s="772"/>
      <c r="BT131" s="773"/>
      <c r="BU131" s="774"/>
      <c r="BV131" s="774"/>
      <c r="BW131" s="774"/>
      <c r="BX131" s="774"/>
      <c r="BY131" s="774"/>
      <c r="BZ131" s="775"/>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776" t="s">
        <v>482</v>
      </c>
      <c r="B132" s="777"/>
      <c r="C132" s="777"/>
      <c r="D132" s="777"/>
      <c r="E132" s="777"/>
      <c r="F132" s="777"/>
      <c r="G132" s="777"/>
      <c r="H132" s="777"/>
      <c r="I132" s="777"/>
      <c r="J132" s="777"/>
      <c r="K132" s="777"/>
      <c r="L132" s="777"/>
      <c r="M132" s="777"/>
      <c r="N132" s="777"/>
      <c r="O132" s="777"/>
      <c r="P132" s="777"/>
      <c r="Q132" s="777"/>
      <c r="R132" s="777"/>
      <c r="S132" s="777"/>
      <c r="T132" s="777"/>
      <c r="U132" s="777"/>
      <c r="V132" s="780" t="s">
        <v>483</v>
      </c>
      <c r="W132" s="780"/>
      <c r="X132" s="780"/>
      <c r="Y132" s="780"/>
      <c r="Z132" s="781"/>
      <c r="AA132" s="782">
        <v>4.3390558979999998</v>
      </c>
      <c r="AB132" s="783"/>
      <c r="AC132" s="783"/>
      <c r="AD132" s="783"/>
      <c r="AE132" s="784"/>
      <c r="AF132" s="785">
        <v>0.47971490900000002</v>
      </c>
      <c r="AG132" s="783"/>
      <c r="AH132" s="783"/>
      <c r="AI132" s="783"/>
      <c r="AJ132" s="784"/>
      <c r="AK132" s="785">
        <v>-2.19303034</v>
      </c>
      <c r="AL132" s="783"/>
      <c r="AM132" s="783"/>
      <c r="AN132" s="783"/>
      <c r="AO132" s="784"/>
      <c r="AP132" s="786"/>
      <c r="AQ132" s="787"/>
      <c r="AR132" s="787"/>
      <c r="AS132" s="787"/>
      <c r="AT132" s="788"/>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778"/>
      <c r="B133" s="779"/>
      <c r="C133" s="779"/>
      <c r="D133" s="779"/>
      <c r="E133" s="779"/>
      <c r="F133" s="779"/>
      <c r="G133" s="779"/>
      <c r="H133" s="779"/>
      <c r="I133" s="779"/>
      <c r="J133" s="779"/>
      <c r="K133" s="779"/>
      <c r="L133" s="779"/>
      <c r="M133" s="779"/>
      <c r="N133" s="779"/>
      <c r="O133" s="779"/>
      <c r="P133" s="779"/>
      <c r="Q133" s="779"/>
      <c r="R133" s="779"/>
      <c r="S133" s="779"/>
      <c r="T133" s="779"/>
      <c r="U133" s="779"/>
      <c r="V133" s="759" t="s">
        <v>484</v>
      </c>
      <c r="W133" s="759"/>
      <c r="X133" s="759"/>
      <c r="Y133" s="759"/>
      <c r="Z133" s="760"/>
      <c r="AA133" s="761">
        <v>7.3</v>
      </c>
      <c r="AB133" s="762"/>
      <c r="AC133" s="762"/>
      <c r="AD133" s="762"/>
      <c r="AE133" s="763"/>
      <c r="AF133" s="761">
        <v>4.4000000000000004</v>
      </c>
      <c r="AG133" s="762"/>
      <c r="AH133" s="762"/>
      <c r="AI133" s="762"/>
      <c r="AJ133" s="763"/>
      <c r="AK133" s="761">
        <v>0.8</v>
      </c>
      <c r="AL133" s="762"/>
      <c r="AM133" s="762"/>
      <c r="AN133" s="762"/>
      <c r="AO133" s="763"/>
      <c r="AP133" s="764"/>
      <c r="AQ133" s="765"/>
      <c r="AR133" s="765"/>
      <c r="AS133" s="765"/>
      <c r="AT133" s="766"/>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lBVLhSuetD9aBJzzy26t8mvt5nODKgnHnC4a4VShuz4sGoMxJ8iWUQ6oo+8HssE5rx3AIHWSRkecuBPmruegA==" saltValue="DU37VzIAT+31Sz4fOwSaN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topLeftCell="A4" zoomScaleNormal="85" zoomScaleSheetLayoutView="100" workbookViewId="0">
      <selection activeCell="AS6" sqref="AS6"/>
    </sheetView>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485</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lZqB5vOqltzlTpuf4U8CkT+QfvGbW+ImYs6LJ9JCYc+xqu51U+Oe7S2N/q56jjYJa3zqfmTLjidRSOGhyT5yRQ==" saltValue="YmSnVoEIs4LrliGTIqD3aw=="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L103"/>
  <sheetViews>
    <sheetView showGridLines="0" topLeftCell="BN52" zoomScaleNormal="100" zoomScaleSheetLayoutView="55" workbookViewId="0">
      <selection activeCell="DL45" sqref="DL45"/>
    </sheetView>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3tiLHEnMQD6phvtRqUAeSX7kHfTbm3ADA0lM3HcegTRNHYJxOiefVn0G2wYNgwrnYuAn9lefR3DpmRPEUyMEIQ==" saltValue="eLojia2DgzvhpIx+Z7qbC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topLeftCell="A25" zoomScale="96" zoomScaleNormal="96" zoomScaleSheetLayoutView="100" workbookViewId="0">
      <selection activeCell="AK13" sqref="AK13:AN13"/>
    </sheetView>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486</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487</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4" t="s">
        <v>488</v>
      </c>
      <c r="AP7" s="303"/>
      <c r="AQ7" s="304" t="s">
        <v>489</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5"/>
      <c r="AP8" s="309" t="s">
        <v>490</v>
      </c>
      <c r="AQ8" s="310" t="s">
        <v>491</v>
      </c>
      <c r="AR8" s="311" t="s">
        <v>492</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88" t="s">
        <v>493</v>
      </c>
      <c r="AL9" s="1189"/>
      <c r="AM9" s="1189"/>
      <c r="AN9" s="1190"/>
      <c r="AO9" s="312">
        <v>4354737</v>
      </c>
      <c r="AP9" s="312">
        <v>94395</v>
      </c>
      <c r="AQ9" s="313">
        <v>90414</v>
      </c>
      <c r="AR9" s="314">
        <v>4.4000000000000004</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88" t="s">
        <v>494</v>
      </c>
      <c r="AL10" s="1189"/>
      <c r="AM10" s="1189"/>
      <c r="AN10" s="1190"/>
      <c r="AO10" s="315">
        <v>118928</v>
      </c>
      <c r="AP10" s="315">
        <v>2578</v>
      </c>
      <c r="AQ10" s="316">
        <v>7325</v>
      </c>
      <c r="AR10" s="317">
        <v>-64.8</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88" t="s">
        <v>495</v>
      </c>
      <c r="AL11" s="1189"/>
      <c r="AM11" s="1189"/>
      <c r="AN11" s="1190"/>
      <c r="AO11" s="315">
        <v>641317</v>
      </c>
      <c r="AP11" s="315">
        <v>13901</v>
      </c>
      <c r="AQ11" s="316">
        <v>9426</v>
      </c>
      <c r="AR11" s="317">
        <v>47.5</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88" t="s">
        <v>496</v>
      </c>
      <c r="AL12" s="1189"/>
      <c r="AM12" s="1189"/>
      <c r="AN12" s="1190"/>
      <c r="AO12" s="315">
        <v>196259</v>
      </c>
      <c r="AP12" s="315">
        <v>4254</v>
      </c>
      <c r="AQ12" s="316">
        <v>1167</v>
      </c>
      <c r="AR12" s="317">
        <v>264.5</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88" t="s">
        <v>497</v>
      </c>
      <c r="AL13" s="1189"/>
      <c r="AM13" s="1189"/>
      <c r="AN13" s="1190"/>
      <c r="AO13" s="315" t="s">
        <v>498</v>
      </c>
      <c r="AP13" s="315" t="s">
        <v>498</v>
      </c>
      <c r="AQ13" s="316">
        <v>3</v>
      </c>
      <c r="AR13" s="317" t="s">
        <v>498</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88" t="s">
        <v>499</v>
      </c>
      <c r="AL14" s="1189"/>
      <c r="AM14" s="1189"/>
      <c r="AN14" s="1190"/>
      <c r="AO14" s="315">
        <v>38262</v>
      </c>
      <c r="AP14" s="315">
        <v>829</v>
      </c>
      <c r="AQ14" s="316">
        <v>4078</v>
      </c>
      <c r="AR14" s="317">
        <v>-79.7</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88" t="s">
        <v>500</v>
      </c>
      <c r="AL15" s="1189"/>
      <c r="AM15" s="1189"/>
      <c r="AN15" s="1190"/>
      <c r="AO15" s="315">
        <v>54333</v>
      </c>
      <c r="AP15" s="315">
        <v>1178</v>
      </c>
      <c r="AQ15" s="316">
        <v>2195</v>
      </c>
      <c r="AR15" s="317">
        <v>-46.3</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91" t="s">
        <v>501</v>
      </c>
      <c r="AL16" s="1192"/>
      <c r="AM16" s="1192"/>
      <c r="AN16" s="1193"/>
      <c r="AO16" s="315">
        <v>-482061</v>
      </c>
      <c r="AP16" s="315">
        <v>-10449</v>
      </c>
      <c r="AQ16" s="316">
        <v>-8893</v>
      </c>
      <c r="AR16" s="317">
        <v>17.5</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91" t="s">
        <v>185</v>
      </c>
      <c r="AL17" s="1192"/>
      <c r="AM17" s="1192"/>
      <c r="AN17" s="1193"/>
      <c r="AO17" s="315">
        <v>4921775</v>
      </c>
      <c r="AP17" s="315">
        <v>106687</v>
      </c>
      <c r="AQ17" s="316">
        <v>105714</v>
      </c>
      <c r="AR17" s="317">
        <v>0.9</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502</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503</v>
      </c>
      <c r="AP20" s="323" t="s">
        <v>504</v>
      </c>
      <c r="AQ20" s="324" t="s">
        <v>505</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85" t="s">
        <v>506</v>
      </c>
      <c r="AL21" s="1186"/>
      <c r="AM21" s="1186"/>
      <c r="AN21" s="1187"/>
      <c r="AO21" s="327">
        <v>9.06</v>
      </c>
      <c r="AP21" s="328">
        <v>10.07</v>
      </c>
      <c r="AQ21" s="329">
        <v>-1.01</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85" t="s">
        <v>507</v>
      </c>
      <c r="AL22" s="1186"/>
      <c r="AM22" s="1186"/>
      <c r="AN22" s="1187"/>
      <c r="AO22" s="332">
        <v>97.5</v>
      </c>
      <c r="AP22" s="333">
        <v>97.6</v>
      </c>
      <c r="AQ22" s="334">
        <v>-0.1</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508</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509</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510</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4" t="s">
        <v>488</v>
      </c>
      <c r="AP30" s="303"/>
      <c r="AQ30" s="304" t="s">
        <v>489</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5"/>
      <c r="AP31" s="309" t="s">
        <v>490</v>
      </c>
      <c r="AQ31" s="310" t="s">
        <v>491</v>
      </c>
      <c r="AR31" s="311" t="s">
        <v>492</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76" t="s">
        <v>511</v>
      </c>
      <c r="AL32" s="1177"/>
      <c r="AM32" s="1177"/>
      <c r="AN32" s="1178"/>
      <c r="AO32" s="342">
        <v>2844366</v>
      </c>
      <c r="AP32" s="342">
        <v>61656</v>
      </c>
      <c r="AQ32" s="343">
        <v>67110</v>
      </c>
      <c r="AR32" s="344">
        <v>-8.1</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76" t="s">
        <v>512</v>
      </c>
      <c r="AL33" s="1177"/>
      <c r="AM33" s="1177"/>
      <c r="AN33" s="1178"/>
      <c r="AO33" s="342" t="s">
        <v>498</v>
      </c>
      <c r="AP33" s="342" t="s">
        <v>498</v>
      </c>
      <c r="AQ33" s="343" t="s">
        <v>498</v>
      </c>
      <c r="AR33" s="344" t="s">
        <v>498</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76" t="s">
        <v>513</v>
      </c>
      <c r="AL34" s="1177"/>
      <c r="AM34" s="1177"/>
      <c r="AN34" s="1178"/>
      <c r="AO34" s="342" t="s">
        <v>498</v>
      </c>
      <c r="AP34" s="342" t="s">
        <v>498</v>
      </c>
      <c r="AQ34" s="343">
        <v>6</v>
      </c>
      <c r="AR34" s="344" t="s">
        <v>498</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76" t="s">
        <v>514</v>
      </c>
      <c r="AL35" s="1177"/>
      <c r="AM35" s="1177"/>
      <c r="AN35" s="1178"/>
      <c r="AO35" s="342">
        <v>482993</v>
      </c>
      <c r="AP35" s="342">
        <v>10470</v>
      </c>
      <c r="AQ35" s="343">
        <v>17795</v>
      </c>
      <c r="AR35" s="344">
        <v>-41.2</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76" t="s">
        <v>515</v>
      </c>
      <c r="AL36" s="1177"/>
      <c r="AM36" s="1177"/>
      <c r="AN36" s="1178"/>
      <c r="AO36" s="342">
        <v>165416</v>
      </c>
      <c r="AP36" s="342">
        <v>3586</v>
      </c>
      <c r="AQ36" s="343">
        <v>2500</v>
      </c>
      <c r="AR36" s="344">
        <v>43.4</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76" t="s">
        <v>516</v>
      </c>
      <c r="AL37" s="1177"/>
      <c r="AM37" s="1177"/>
      <c r="AN37" s="1178"/>
      <c r="AO37" s="342">
        <v>11657</v>
      </c>
      <c r="AP37" s="342">
        <v>253</v>
      </c>
      <c r="AQ37" s="343">
        <v>1001</v>
      </c>
      <c r="AR37" s="344">
        <v>-74.7</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79" t="s">
        <v>517</v>
      </c>
      <c r="AL38" s="1180"/>
      <c r="AM38" s="1180"/>
      <c r="AN38" s="1181"/>
      <c r="AO38" s="345">
        <v>39</v>
      </c>
      <c r="AP38" s="345">
        <v>1</v>
      </c>
      <c r="AQ38" s="346">
        <v>4</v>
      </c>
      <c r="AR38" s="334">
        <v>-75</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79" t="s">
        <v>518</v>
      </c>
      <c r="AL39" s="1180"/>
      <c r="AM39" s="1180"/>
      <c r="AN39" s="1181"/>
      <c r="AO39" s="342">
        <v>-10460</v>
      </c>
      <c r="AP39" s="342">
        <v>-227</v>
      </c>
      <c r="AQ39" s="343">
        <v>-3748</v>
      </c>
      <c r="AR39" s="344">
        <v>-93.9</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76" t="s">
        <v>519</v>
      </c>
      <c r="AL40" s="1177"/>
      <c r="AM40" s="1177"/>
      <c r="AN40" s="1178"/>
      <c r="AO40" s="342">
        <v>-3798533</v>
      </c>
      <c r="AP40" s="342">
        <v>-82339</v>
      </c>
      <c r="AQ40" s="343">
        <v>-58908</v>
      </c>
      <c r="AR40" s="344">
        <v>39.799999999999997</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82" t="s">
        <v>297</v>
      </c>
      <c r="AL41" s="1183"/>
      <c r="AM41" s="1183"/>
      <c r="AN41" s="1184"/>
      <c r="AO41" s="342">
        <v>-304522</v>
      </c>
      <c r="AP41" s="342">
        <v>-6601</v>
      </c>
      <c r="AQ41" s="343">
        <v>25761</v>
      </c>
      <c r="AR41" s="344">
        <v>-125.6</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520</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521</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522</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69" t="s">
        <v>488</v>
      </c>
      <c r="AN49" s="1171" t="s">
        <v>523</v>
      </c>
      <c r="AO49" s="1172"/>
      <c r="AP49" s="1172"/>
      <c r="AQ49" s="1172"/>
      <c r="AR49" s="1173"/>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70"/>
      <c r="AN50" s="358" t="s">
        <v>524</v>
      </c>
      <c r="AO50" s="359" t="s">
        <v>525</v>
      </c>
      <c r="AP50" s="360" t="s">
        <v>526</v>
      </c>
      <c r="AQ50" s="361" t="s">
        <v>527</v>
      </c>
      <c r="AR50" s="362" t="s">
        <v>528</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529</v>
      </c>
      <c r="AL51" s="355"/>
      <c r="AM51" s="363">
        <v>4626246</v>
      </c>
      <c r="AN51" s="364">
        <v>93224</v>
      </c>
      <c r="AO51" s="365">
        <v>0.1</v>
      </c>
      <c r="AP51" s="366">
        <v>65988</v>
      </c>
      <c r="AQ51" s="367">
        <v>-5.0999999999999996</v>
      </c>
      <c r="AR51" s="368">
        <v>5.2</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530</v>
      </c>
      <c r="AM52" s="371">
        <v>2616822</v>
      </c>
      <c r="AN52" s="372">
        <v>52732</v>
      </c>
      <c r="AO52" s="373">
        <v>-6.4</v>
      </c>
      <c r="AP52" s="374">
        <v>36473</v>
      </c>
      <c r="AQ52" s="375">
        <v>3.3</v>
      </c>
      <c r="AR52" s="376">
        <v>-9.6999999999999993</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531</v>
      </c>
      <c r="AL53" s="355"/>
      <c r="AM53" s="363">
        <v>4184627</v>
      </c>
      <c r="AN53" s="364">
        <v>85798</v>
      </c>
      <c r="AO53" s="365">
        <v>-8</v>
      </c>
      <c r="AP53" s="366">
        <v>87974</v>
      </c>
      <c r="AQ53" s="367">
        <v>33.299999999999997</v>
      </c>
      <c r="AR53" s="368">
        <v>-41.3</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530</v>
      </c>
      <c r="AM54" s="371">
        <v>2998877</v>
      </c>
      <c r="AN54" s="372">
        <v>61486</v>
      </c>
      <c r="AO54" s="373">
        <v>16.600000000000001</v>
      </c>
      <c r="AP54" s="374">
        <v>48183</v>
      </c>
      <c r="AQ54" s="375">
        <v>32.1</v>
      </c>
      <c r="AR54" s="376">
        <v>-15.5</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532</v>
      </c>
      <c r="AL55" s="355"/>
      <c r="AM55" s="363">
        <v>3857633</v>
      </c>
      <c r="AN55" s="364">
        <v>80329</v>
      </c>
      <c r="AO55" s="365">
        <v>-6.4</v>
      </c>
      <c r="AP55" s="366">
        <v>83280</v>
      </c>
      <c r="AQ55" s="367">
        <v>-5.3</v>
      </c>
      <c r="AR55" s="368">
        <v>-1.1000000000000001</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530</v>
      </c>
      <c r="AM56" s="371">
        <v>2965479</v>
      </c>
      <c r="AN56" s="372">
        <v>61751</v>
      </c>
      <c r="AO56" s="373">
        <v>0.4</v>
      </c>
      <c r="AP56" s="374">
        <v>43123</v>
      </c>
      <c r="AQ56" s="375">
        <v>-10.5</v>
      </c>
      <c r="AR56" s="376">
        <v>10.9</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533</v>
      </c>
      <c r="AL57" s="355"/>
      <c r="AM57" s="363">
        <v>5254895</v>
      </c>
      <c r="AN57" s="364">
        <v>111640</v>
      </c>
      <c r="AO57" s="365">
        <v>39</v>
      </c>
      <c r="AP57" s="366">
        <v>88968</v>
      </c>
      <c r="AQ57" s="367">
        <v>6.8</v>
      </c>
      <c r="AR57" s="368">
        <v>32.200000000000003</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530</v>
      </c>
      <c r="AM58" s="371">
        <v>3648783</v>
      </c>
      <c r="AN58" s="372">
        <v>77518</v>
      </c>
      <c r="AO58" s="373">
        <v>25.5</v>
      </c>
      <c r="AP58" s="374">
        <v>45482</v>
      </c>
      <c r="AQ58" s="375">
        <v>5.5</v>
      </c>
      <c r="AR58" s="376">
        <v>20</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534</v>
      </c>
      <c r="AL59" s="355"/>
      <c r="AM59" s="363">
        <v>4462980</v>
      </c>
      <c r="AN59" s="364">
        <v>96742</v>
      </c>
      <c r="AO59" s="365">
        <v>-13.3</v>
      </c>
      <c r="AP59" s="366">
        <v>85173</v>
      </c>
      <c r="AQ59" s="367">
        <v>-4.3</v>
      </c>
      <c r="AR59" s="368">
        <v>-9</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530</v>
      </c>
      <c r="AM60" s="371">
        <v>3286488</v>
      </c>
      <c r="AN60" s="372">
        <v>71239</v>
      </c>
      <c r="AO60" s="373">
        <v>-8.1</v>
      </c>
      <c r="AP60" s="374">
        <v>43913</v>
      </c>
      <c r="AQ60" s="375">
        <v>-3.4</v>
      </c>
      <c r="AR60" s="376">
        <v>-4.7</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535</v>
      </c>
      <c r="AL61" s="377"/>
      <c r="AM61" s="378">
        <v>4477276</v>
      </c>
      <c r="AN61" s="379">
        <v>93547</v>
      </c>
      <c r="AO61" s="380">
        <v>2.2999999999999998</v>
      </c>
      <c r="AP61" s="381">
        <v>82277</v>
      </c>
      <c r="AQ61" s="382">
        <v>5.0999999999999996</v>
      </c>
      <c r="AR61" s="368">
        <v>-2.8</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530</v>
      </c>
      <c r="AM62" s="371">
        <v>3103290</v>
      </c>
      <c r="AN62" s="372">
        <v>64945</v>
      </c>
      <c r="AO62" s="373">
        <v>5.6</v>
      </c>
      <c r="AP62" s="374">
        <v>43435</v>
      </c>
      <c r="AQ62" s="375">
        <v>5.4</v>
      </c>
      <c r="AR62" s="376">
        <v>0.2</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dTKJPvsFM9BaTJ0unsB/LY0mUr4M+O0Vh0PYpXcIDCjMzOkY/tY6d5wh8SG+WHU39JFdVWyEoBLCQMdnrb6EkQ==" saltValue="hJVp2GcZdtGxxkujEQQCV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Normal="100" zoomScaleSheetLayoutView="55" workbookViewId="0">
      <selection activeCell="BJ85" sqref="BJ85"/>
    </sheetView>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537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T9M1qjNMAjTN1nMEl7x8gtPKl13rbxitktcCGQ9GBHV4j5el5g25BT8/z5L3GQSRQkuil0RwzApHjRMLaumvVA==" saltValue="p26VyZYt9Se0rKhTkCMaq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topLeftCell="A100" zoomScaleNormal="100" zoomScaleSheetLayoutView="55" workbookViewId="0">
      <selection activeCell="CS102" sqref="CS102"/>
    </sheetView>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538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Q0s5jOuvEaR0CCSeuBRwS7/qpqLfxhcbsqHKiSJoU3JutPqchr3SnnqDTdcKOB18jEGTc7Aazzjzdfyf98ALuw==" saltValue="f+w4IbXmbMSdUSiCj7tz6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SheetLayoutView="100" workbookViewId="0">
      <selection activeCell="N45" sqref="N4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539</v>
      </c>
      <c r="G46" s="8" t="s">
        <v>540</v>
      </c>
      <c r="H46" s="8" t="s">
        <v>541</v>
      </c>
      <c r="I46" s="8" t="s">
        <v>542</v>
      </c>
      <c r="J46" s="9" t="s">
        <v>543</v>
      </c>
    </row>
    <row r="47" spans="2:10" ht="57.75" customHeight="1" x14ac:dyDescent="0.15">
      <c r="B47" s="10"/>
      <c r="C47" s="1194" t="s">
        <v>3</v>
      </c>
      <c r="D47" s="1194"/>
      <c r="E47" s="1195"/>
      <c r="F47" s="11">
        <v>22.69</v>
      </c>
      <c r="G47" s="12">
        <v>22.8</v>
      </c>
      <c r="H47" s="12">
        <v>23.4</v>
      </c>
      <c r="I47" s="12">
        <v>19.239999999999998</v>
      </c>
      <c r="J47" s="13">
        <v>19.739999999999998</v>
      </c>
    </row>
    <row r="48" spans="2:10" ht="57.75" customHeight="1" x14ac:dyDescent="0.15">
      <c r="B48" s="14"/>
      <c r="C48" s="1196" t="s">
        <v>4</v>
      </c>
      <c r="D48" s="1196"/>
      <c r="E48" s="1197"/>
      <c r="F48" s="15">
        <v>9.49</v>
      </c>
      <c r="G48" s="16">
        <v>10.24</v>
      </c>
      <c r="H48" s="16">
        <v>10</v>
      </c>
      <c r="I48" s="16">
        <v>8.86</v>
      </c>
      <c r="J48" s="17">
        <v>9.23</v>
      </c>
    </row>
    <row r="49" spans="2:10" ht="57.75" customHeight="1" thickBot="1" x14ac:dyDescent="0.2">
      <c r="B49" s="18"/>
      <c r="C49" s="1198" t="s">
        <v>5</v>
      </c>
      <c r="D49" s="1198"/>
      <c r="E49" s="1199"/>
      <c r="F49" s="19" t="s">
        <v>544</v>
      </c>
      <c r="G49" s="20">
        <v>8.58</v>
      </c>
      <c r="H49" s="20">
        <v>13.82</v>
      </c>
      <c r="I49" s="20">
        <v>8.65</v>
      </c>
      <c r="J49" s="21">
        <v>13.93</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8uvMEQuSokFdzhMxLEv/NykBk4R60mZA0Gvi/XgJevvxW9Oqps3A/TKp4bcLz9Z9v4MXN+v227TQN3IV6u1GBQ==" saltValue="AeXh7Ob50t9y/MoKo2Ttd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5"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G32" zoomScaleSheetLayoutView="100" workbookViewId="0">
      <selection activeCell="P37" sqref="P37"/>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539</v>
      </c>
      <c r="G33" s="29" t="s">
        <v>540</v>
      </c>
      <c r="H33" s="29" t="s">
        <v>541</v>
      </c>
      <c r="I33" s="29" t="s">
        <v>542</v>
      </c>
      <c r="J33" s="30" t="s">
        <v>543</v>
      </c>
      <c r="K33" s="22"/>
      <c r="L33" s="22"/>
      <c r="M33" s="22"/>
      <c r="N33" s="22"/>
      <c r="O33" s="22"/>
      <c r="P33" s="22"/>
    </row>
    <row r="34" spans="1:16" ht="39" customHeight="1" x14ac:dyDescent="0.15">
      <c r="A34" s="22"/>
      <c r="B34" s="31"/>
      <c r="C34" s="1206" t="s">
        <v>545</v>
      </c>
      <c r="D34" s="1206"/>
      <c r="E34" s="1207"/>
      <c r="F34" s="32">
        <v>9.48</v>
      </c>
      <c r="G34" s="33">
        <v>10.24</v>
      </c>
      <c r="H34" s="33">
        <v>10</v>
      </c>
      <c r="I34" s="33">
        <v>8.86</v>
      </c>
      <c r="J34" s="34">
        <v>9.23</v>
      </c>
      <c r="K34" s="22"/>
      <c r="L34" s="22"/>
      <c r="M34" s="22"/>
      <c r="N34" s="22"/>
      <c r="O34" s="22"/>
      <c r="P34" s="22"/>
    </row>
    <row r="35" spans="1:16" ht="39" customHeight="1" x14ac:dyDescent="0.15">
      <c r="A35" s="22"/>
      <c r="B35" s="35"/>
      <c r="C35" s="1200" t="s">
        <v>546</v>
      </c>
      <c r="D35" s="1201"/>
      <c r="E35" s="1202"/>
      <c r="F35" s="36">
        <v>1.24</v>
      </c>
      <c r="G35" s="37">
        <v>0.84</v>
      </c>
      <c r="H35" s="37">
        <v>1.51</v>
      </c>
      <c r="I35" s="37">
        <v>3.15</v>
      </c>
      <c r="J35" s="38">
        <v>4.1900000000000004</v>
      </c>
      <c r="K35" s="22"/>
      <c r="L35" s="22"/>
      <c r="M35" s="22"/>
      <c r="N35" s="22"/>
      <c r="O35" s="22"/>
      <c r="P35" s="22"/>
    </row>
    <row r="36" spans="1:16" ht="39" customHeight="1" x14ac:dyDescent="0.15">
      <c r="A36" s="22"/>
      <c r="B36" s="35"/>
      <c r="C36" s="1200" t="s">
        <v>547</v>
      </c>
      <c r="D36" s="1201"/>
      <c r="E36" s="1202"/>
      <c r="F36" s="36">
        <v>1.98</v>
      </c>
      <c r="G36" s="37">
        <v>2.11</v>
      </c>
      <c r="H36" s="37">
        <v>2.14</v>
      </c>
      <c r="I36" s="37">
        <v>2.17</v>
      </c>
      <c r="J36" s="38">
        <v>3.15</v>
      </c>
      <c r="K36" s="22"/>
      <c r="L36" s="22"/>
      <c r="M36" s="22"/>
      <c r="N36" s="22"/>
      <c r="O36" s="22"/>
      <c r="P36" s="22"/>
    </row>
    <row r="37" spans="1:16" ht="39" customHeight="1" x14ac:dyDescent="0.15">
      <c r="A37" s="22"/>
      <c r="B37" s="35"/>
      <c r="C37" s="1200" t="s">
        <v>548</v>
      </c>
      <c r="D37" s="1201"/>
      <c r="E37" s="1202"/>
      <c r="F37" s="36">
        <v>0</v>
      </c>
      <c r="G37" s="37">
        <v>0</v>
      </c>
      <c r="H37" s="37">
        <v>0.01</v>
      </c>
      <c r="I37" s="37">
        <v>0</v>
      </c>
      <c r="J37" s="38">
        <v>0.01</v>
      </c>
      <c r="K37" s="22"/>
      <c r="L37" s="22"/>
      <c r="M37" s="22"/>
      <c r="N37" s="22"/>
      <c r="O37" s="22"/>
      <c r="P37" s="22"/>
    </row>
    <row r="38" spans="1:16" ht="39" customHeight="1" x14ac:dyDescent="0.15">
      <c r="A38" s="22"/>
      <c r="B38" s="35"/>
      <c r="C38" s="1200" t="s">
        <v>549</v>
      </c>
      <c r="D38" s="1201"/>
      <c r="E38" s="1202"/>
      <c r="F38" s="36">
        <v>0</v>
      </c>
      <c r="G38" s="37">
        <v>0</v>
      </c>
      <c r="H38" s="37">
        <v>0</v>
      </c>
      <c r="I38" s="37">
        <v>0</v>
      </c>
      <c r="J38" s="38">
        <v>0</v>
      </c>
      <c r="K38" s="22"/>
      <c r="L38" s="22"/>
      <c r="M38" s="22"/>
      <c r="N38" s="22"/>
      <c r="O38" s="22"/>
      <c r="P38" s="22"/>
    </row>
    <row r="39" spans="1:16" ht="39" customHeight="1" x14ac:dyDescent="0.15">
      <c r="A39" s="22"/>
      <c r="B39" s="35"/>
      <c r="C39" s="1200"/>
      <c r="D39" s="1201"/>
      <c r="E39" s="1202"/>
      <c r="F39" s="36"/>
      <c r="G39" s="37"/>
      <c r="H39" s="37"/>
      <c r="I39" s="37"/>
      <c r="J39" s="38"/>
      <c r="K39" s="22"/>
      <c r="L39" s="22"/>
      <c r="M39" s="22"/>
      <c r="N39" s="22"/>
      <c r="O39" s="22"/>
      <c r="P39" s="22"/>
    </row>
    <row r="40" spans="1:16" ht="39" customHeight="1" x14ac:dyDescent="0.15">
      <c r="A40" s="22"/>
      <c r="B40" s="35"/>
      <c r="C40" s="1200"/>
      <c r="D40" s="1201"/>
      <c r="E40" s="1202"/>
      <c r="F40" s="36"/>
      <c r="G40" s="37"/>
      <c r="H40" s="37"/>
      <c r="I40" s="37"/>
      <c r="J40" s="38"/>
      <c r="K40" s="22"/>
      <c r="L40" s="22"/>
      <c r="M40" s="22"/>
      <c r="N40" s="22"/>
      <c r="O40" s="22"/>
      <c r="P40" s="22"/>
    </row>
    <row r="41" spans="1:16" ht="39" customHeight="1" x14ac:dyDescent="0.15">
      <c r="A41" s="22"/>
      <c r="B41" s="35"/>
      <c r="C41" s="1200"/>
      <c r="D41" s="1201"/>
      <c r="E41" s="1202"/>
      <c r="F41" s="36"/>
      <c r="G41" s="37"/>
      <c r="H41" s="37"/>
      <c r="I41" s="37"/>
      <c r="J41" s="38"/>
      <c r="K41" s="22"/>
      <c r="L41" s="22"/>
      <c r="M41" s="22"/>
      <c r="N41" s="22"/>
      <c r="O41" s="22"/>
      <c r="P41" s="22"/>
    </row>
    <row r="42" spans="1:16" ht="39" customHeight="1" x14ac:dyDescent="0.15">
      <c r="A42" s="22"/>
      <c r="B42" s="39"/>
      <c r="C42" s="1200" t="s">
        <v>550</v>
      </c>
      <c r="D42" s="1201"/>
      <c r="E42" s="1202"/>
      <c r="F42" s="36" t="s">
        <v>498</v>
      </c>
      <c r="G42" s="37" t="s">
        <v>498</v>
      </c>
      <c r="H42" s="37" t="s">
        <v>498</v>
      </c>
      <c r="I42" s="37" t="s">
        <v>498</v>
      </c>
      <c r="J42" s="38" t="s">
        <v>498</v>
      </c>
      <c r="K42" s="22"/>
      <c r="L42" s="22"/>
      <c r="M42" s="22"/>
      <c r="N42" s="22"/>
      <c r="O42" s="22"/>
      <c r="P42" s="22"/>
    </row>
    <row r="43" spans="1:16" ht="39" customHeight="1" thickBot="1" x14ac:dyDescent="0.2">
      <c r="A43" s="22"/>
      <c r="B43" s="40"/>
      <c r="C43" s="1203" t="s">
        <v>551</v>
      </c>
      <c r="D43" s="1204"/>
      <c r="E43" s="1205"/>
      <c r="F43" s="41">
        <v>0</v>
      </c>
      <c r="G43" s="42">
        <v>0</v>
      </c>
      <c r="H43" s="42">
        <v>0</v>
      </c>
      <c r="I43" s="42">
        <v>0.08</v>
      </c>
      <c r="J43" s="43" t="s">
        <v>498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cGlDUKnWigPcMamKLNZ2c5f4i+wYgu7Phzstvx51JZf2VU7vXSrKlV4ZOAMj8UYPIYH8LzLmHKC/Wt9+uxhZ+Q==" saltValue="pSdkNu4V2Y9IJooHUOae7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F46" zoomScaleSheetLayoutView="55" workbookViewId="0">
      <selection activeCell="N60" sqref="N60"/>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539</v>
      </c>
      <c r="L44" s="56" t="s">
        <v>540</v>
      </c>
      <c r="M44" s="56" t="s">
        <v>541</v>
      </c>
      <c r="N44" s="56" t="s">
        <v>542</v>
      </c>
      <c r="O44" s="57" t="s">
        <v>543</v>
      </c>
      <c r="P44" s="48"/>
      <c r="Q44" s="48"/>
      <c r="R44" s="48"/>
      <c r="S44" s="48"/>
      <c r="T44" s="48"/>
      <c r="U44" s="48"/>
    </row>
    <row r="45" spans="1:21" ht="30.75" customHeight="1" x14ac:dyDescent="0.15">
      <c r="A45" s="48"/>
      <c r="B45" s="1226" t="s">
        <v>11</v>
      </c>
      <c r="C45" s="1227"/>
      <c r="D45" s="58"/>
      <c r="E45" s="1232" t="s">
        <v>12</v>
      </c>
      <c r="F45" s="1232"/>
      <c r="G45" s="1232"/>
      <c r="H45" s="1232"/>
      <c r="I45" s="1232"/>
      <c r="J45" s="1233"/>
      <c r="K45" s="59">
        <v>4507</v>
      </c>
      <c r="L45" s="60">
        <v>4285</v>
      </c>
      <c r="M45" s="60">
        <v>3780</v>
      </c>
      <c r="N45" s="60">
        <v>3179</v>
      </c>
      <c r="O45" s="61">
        <v>2844</v>
      </c>
      <c r="P45" s="48"/>
      <c r="Q45" s="48"/>
      <c r="R45" s="48"/>
      <c r="S45" s="48"/>
      <c r="T45" s="48"/>
      <c r="U45" s="48"/>
    </row>
    <row r="46" spans="1:21" ht="30.75" customHeight="1" x14ac:dyDescent="0.15">
      <c r="A46" s="48"/>
      <c r="B46" s="1228"/>
      <c r="C46" s="1229"/>
      <c r="D46" s="62"/>
      <c r="E46" s="1210" t="s">
        <v>13</v>
      </c>
      <c r="F46" s="1210"/>
      <c r="G46" s="1210"/>
      <c r="H46" s="1210"/>
      <c r="I46" s="1210"/>
      <c r="J46" s="1211"/>
      <c r="K46" s="63" t="s">
        <v>498</v>
      </c>
      <c r="L46" s="64" t="s">
        <v>498</v>
      </c>
      <c r="M46" s="64" t="s">
        <v>498</v>
      </c>
      <c r="N46" s="64" t="s">
        <v>498</v>
      </c>
      <c r="O46" s="65" t="s">
        <v>498</v>
      </c>
      <c r="P46" s="48"/>
      <c r="Q46" s="48"/>
      <c r="R46" s="48"/>
      <c r="S46" s="48"/>
      <c r="T46" s="48"/>
      <c r="U46" s="48"/>
    </row>
    <row r="47" spans="1:21" ht="30.75" customHeight="1" x14ac:dyDescent="0.15">
      <c r="A47" s="48"/>
      <c r="B47" s="1228"/>
      <c r="C47" s="1229"/>
      <c r="D47" s="62"/>
      <c r="E47" s="1210" t="s">
        <v>14</v>
      </c>
      <c r="F47" s="1210"/>
      <c r="G47" s="1210"/>
      <c r="H47" s="1210"/>
      <c r="I47" s="1210"/>
      <c r="J47" s="1211"/>
      <c r="K47" s="63" t="s">
        <v>498</v>
      </c>
      <c r="L47" s="64" t="s">
        <v>498</v>
      </c>
      <c r="M47" s="64" t="s">
        <v>498</v>
      </c>
      <c r="N47" s="64" t="s">
        <v>498</v>
      </c>
      <c r="O47" s="65" t="s">
        <v>498</v>
      </c>
      <c r="P47" s="48"/>
      <c r="Q47" s="48"/>
      <c r="R47" s="48"/>
      <c r="S47" s="48"/>
      <c r="T47" s="48"/>
      <c r="U47" s="48"/>
    </row>
    <row r="48" spans="1:21" ht="30.75" customHeight="1" x14ac:dyDescent="0.15">
      <c r="A48" s="48"/>
      <c r="B48" s="1228"/>
      <c r="C48" s="1229"/>
      <c r="D48" s="62"/>
      <c r="E48" s="1210" t="s">
        <v>15</v>
      </c>
      <c r="F48" s="1210"/>
      <c r="G48" s="1210"/>
      <c r="H48" s="1210"/>
      <c r="I48" s="1210"/>
      <c r="J48" s="1211"/>
      <c r="K48" s="63">
        <v>609</v>
      </c>
      <c r="L48" s="64">
        <v>600</v>
      </c>
      <c r="M48" s="64">
        <v>501</v>
      </c>
      <c r="N48" s="64">
        <v>483</v>
      </c>
      <c r="O48" s="65">
        <v>483</v>
      </c>
      <c r="P48" s="48"/>
      <c r="Q48" s="48"/>
      <c r="R48" s="48"/>
      <c r="S48" s="48"/>
      <c r="T48" s="48"/>
      <c r="U48" s="48"/>
    </row>
    <row r="49" spans="1:21" ht="30.75" customHeight="1" x14ac:dyDescent="0.15">
      <c r="A49" s="48"/>
      <c r="B49" s="1228"/>
      <c r="C49" s="1229"/>
      <c r="D49" s="62"/>
      <c r="E49" s="1210" t="s">
        <v>16</v>
      </c>
      <c r="F49" s="1210"/>
      <c r="G49" s="1210"/>
      <c r="H49" s="1210"/>
      <c r="I49" s="1210"/>
      <c r="J49" s="1211"/>
      <c r="K49" s="63">
        <v>166</v>
      </c>
      <c r="L49" s="64">
        <v>187</v>
      </c>
      <c r="M49" s="64">
        <v>137</v>
      </c>
      <c r="N49" s="64">
        <v>144</v>
      </c>
      <c r="O49" s="65">
        <v>165</v>
      </c>
      <c r="P49" s="48"/>
      <c r="Q49" s="48"/>
      <c r="R49" s="48"/>
      <c r="S49" s="48"/>
      <c r="T49" s="48"/>
      <c r="U49" s="48"/>
    </row>
    <row r="50" spans="1:21" ht="30.75" customHeight="1" x14ac:dyDescent="0.15">
      <c r="A50" s="48"/>
      <c r="B50" s="1228"/>
      <c r="C50" s="1229"/>
      <c r="D50" s="62"/>
      <c r="E50" s="1210" t="s">
        <v>17</v>
      </c>
      <c r="F50" s="1210"/>
      <c r="G50" s="1210"/>
      <c r="H50" s="1210"/>
      <c r="I50" s="1210"/>
      <c r="J50" s="1211"/>
      <c r="K50" s="63">
        <v>11</v>
      </c>
      <c r="L50" s="64">
        <v>14</v>
      </c>
      <c r="M50" s="64">
        <v>14</v>
      </c>
      <c r="N50" s="64">
        <v>12</v>
      </c>
      <c r="O50" s="65">
        <v>12</v>
      </c>
      <c r="P50" s="48"/>
      <c r="Q50" s="48"/>
      <c r="R50" s="48"/>
      <c r="S50" s="48"/>
      <c r="T50" s="48"/>
      <c r="U50" s="48"/>
    </row>
    <row r="51" spans="1:21" ht="30.75" customHeight="1" x14ac:dyDescent="0.15">
      <c r="A51" s="48"/>
      <c r="B51" s="1230"/>
      <c r="C51" s="1231"/>
      <c r="D51" s="66"/>
      <c r="E51" s="1210" t="s">
        <v>18</v>
      </c>
      <c r="F51" s="1210"/>
      <c r="G51" s="1210"/>
      <c r="H51" s="1210"/>
      <c r="I51" s="1210"/>
      <c r="J51" s="1211"/>
      <c r="K51" s="63">
        <v>0</v>
      </c>
      <c r="L51" s="64">
        <v>0</v>
      </c>
      <c r="M51" s="64">
        <v>0</v>
      </c>
      <c r="N51" s="64">
        <v>0</v>
      </c>
      <c r="O51" s="65">
        <v>0</v>
      </c>
      <c r="P51" s="48"/>
      <c r="Q51" s="48"/>
      <c r="R51" s="48"/>
      <c r="S51" s="48"/>
      <c r="T51" s="48"/>
      <c r="U51" s="48"/>
    </row>
    <row r="52" spans="1:21" ht="30.75" customHeight="1" x14ac:dyDescent="0.15">
      <c r="A52" s="48"/>
      <c r="B52" s="1208" t="s">
        <v>19</v>
      </c>
      <c r="C52" s="1209"/>
      <c r="D52" s="66"/>
      <c r="E52" s="1210" t="s">
        <v>20</v>
      </c>
      <c r="F52" s="1210"/>
      <c r="G52" s="1210"/>
      <c r="H52" s="1210"/>
      <c r="I52" s="1210"/>
      <c r="J52" s="1211"/>
      <c r="K52" s="63">
        <v>3860</v>
      </c>
      <c r="L52" s="64">
        <v>3761</v>
      </c>
      <c r="M52" s="64">
        <v>3781</v>
      </c>
      <c r="N52" s="64">
        <v>3748</v>
      </c>
      <c r="O52" s="65">
        <v>3808</v>
      </c>
      <c r="P52" s="48"/>
      <c r="Q52" s="48"/>
      <c r="R52" s="48"/>
      <c r="S52" s="48"/>
      <c r="T52" s="48"/>
      <c r="U52" s="48"/>
    </row>
    <row r="53" spans="1:21" ht="30.75" customHeight="1" thickBot="1" x14ac:dyDescent="0.2">
      <c r="A53" s="48"/>
      <c r="B53" s="1212" t="s">
        <v>21</v>
      </c>
      <c r="C53" s="1213"/>
      <c r="D53" s="67"/>
      <c r="E53" s="1214" t="s">
        <v>22</v>
      </c>
      <c r="F53" s="1214"/>
      <c r="G53" s="1214"/>
      <c r="H53" s="1214"/>
      <c r="I53" s="1214"/>
      <c r="J53" s="1215"/>
      <c r="K53" s="68">
        <v>1433</v>
      </c>
      <c r="L53" s="69">
        <v>1325</v>
      </c>
      <c r="M53" s="69">
        <v>651</v>
      </c>
      <c r="N53" s="69">
        <v>70</v>
      </c>
      <c r="O53" s="70">
        <v>-304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552</v>
      </c>
      <c r="L56" s="80" t="s">
        <v>553</v>
      </c>
      <c r="M56" s="80" t="s">
        <v>554</v>
      </c>
      <c r="N56" s="80" t="s">
        <v>555</v>
      </c>
      <c r="O56" s="81" t="s">
        <v>556</v>
      </c>
      <c r="P56" s="48"/>
      <c r="Q56" s="48"/>
      <c r="R56" s="48"/>
      <c r="S56" s="48"/>
      <c r="T56" s="48"/>
      <c r="U56" s="48"/>
    </row>
    <row r="57" spans="1:21" ht="31.5" customHeight="1" x14ac:dyDescent="0.15">
      <c r="B57" s="1216" t="s">
        <v>25</v>
      </c>
      <c r="C57" s="1217"/>
      <c r="D57" s="1220" t="s">
        <v>26</v>
      </c>
      <c r="E57" s="1221"/>
      <c r="F57" s="1221"/>
      <c r="G57" s="1221"/>
      <c r="H57" s="1221"/>
      <c r="I57" s="1221"/>
      <c r="J57" s="1222"/>
      <c r="K57" s="82" t="s">
        <v>498</v>
      </c>
      <c r="L57" s="83" t="s">
        <v>498</v>
      </c>
      <c r="M57" s="83" t="s">
        <v>498</v>
      </c>
      <c r="N57" s="83" t="s">
        <v>498</v>
      </c>
      <c r="O57" s="84" t="s">
        <v>498</v>
      </c>
    </row>
    <row r="58" spans="1:21" ht="31.5" customHeight="1" thickBot="1" x14ac:dyDescent="0.2">
      <c r="B58" s="1218"/>
      <c r="C58" s="1219"/>
      <c r="D58" s="1223" t="s">
        <v>27</v>
      </c>
      <c r="E58" s="1224"/>
      <c r="F58" s="1224"/>
      <c r="G58" s="1224"/>
      <c r="H58" s="1224"/>
      <c r="I58" s="1224"/>
      <c r="J58" s="1225"/>
      <c r="K58" s="85" t="s">
        <v>498</v>
      </c>
      <c r="L58" s="86" t="s">
        <v>498</v>
      </c>
      <c r="M58" s="86" t="s">
        <v>498</v>
      </c>
      <c r="N58" s="86" t="s">
        <v>498</v>
      </c>
      <c r="O58" s="87" t="s">
        <v>498</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qhWkQjnJoJ8C7O1L+sH0c+SkTowOBk+kZvgTpi4kIPcjymzxtcvl92qE42IOseAnFzowr8jDEAy4kViIITBnSg==" saltValue="iJjjM0baprOyGquNT1H9B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election activeCell="S44" sqref="S44"/>
    </sheetView>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539</v>
      </c>
      <c r="J40" s="99" t="s">
        <v>540</v>
      </c>
      <c r="K40" s="99" t="s">
        <v>541</v>
      </c>
      <c r="L40" s="99" t="s">
        <v>542</v>
      </c>
      <c r="M40" s="100" t="s">
        <v>543</v>
      </c>
    </row>
    <row r="41" spans="2:13" ht="27.75" customHeight="1" x14ac:dyDescent="0.15">
      <c r="B41" s="1246" t="s">
        <v>30</v>
      </c>
      <c r="C41" s="1247"/>
      <c r="D41" s="101"/>
      <c r="E41" s="1248" t="s">
        <v>31</v>
      </c>
      <c r="F41" s="1248"/>
      <c r="G41" s="1248"/>
      <c r="H41" s="1249"/>
      <c r="I41" s="102">
        <v>26896</v>
      </c>
      <c r="J41" s="103">
        <v>25288</v>
      </c>
      <c r="K41" s="103">
        <v>22510</v>
      </c>
      <c r="L41" s="103">
        <v>21324</v>
      </c>
      <c r="M41" s="104">
        <v>19958</v>
      </c>
    </row>
    <row r="42" spans="2:13" ht="27.75" customHeight="1" x14ac:dyDescent="0.15">
      <c r="B42" s="1236"/>
      <c r="C42" s="1237"/>
      <c r="D42" s="105"/>
      <c r="E42" s="1240" t="s">
        <v>32</v>
      </c>
      <c r="F42" s="1240"/>
      <c r="G42" s="1240"/>
      <c r="H42" s="1241"/>
      <c r="I42" s="106" t="s">
        <v>498</v>
      </c>
      <c r="J42" s="107" t="s">
        <v>498</v>
      </c>
      <c r="K42" s="107" t="s">
        <v>498</v>
      </c>
      <c r="L42" s="107" t="s">
        <v>498</v>
      </c>
      <c r="M42" s="108" t="s">
        <v>498</v>
      </c>
    </row>
    <row r="43" spans="2:13" ht="27.75" customHeight="1" x14ac:dyDescent="0.15">
      <c r="B43" s="1236"/>
      <c r="C43" s="1237"/>
      <c r="D43" s="105"/>
      <c r="E43" s="1240" t="s">
        <v>33</v>
      </c>
      <c r="F43" s="1240"/>
      <c r="G43" s="1240"/>
      <c r="H43" s="1241"/>
      <c r="I43" s="106">
        <v>7266</v>
      </c>
      <c r="J43" s="107">
        <v>6885</v>
      </c>
      <c r="K43" s="107">
        <v>6839</v>
      </c>
      <c r="L43" s="107">
        <v>6645</v>
      </c>
      <c r="M43" s="108">
        <v>4152</v>
      </c>
    </row>
    <row r="44" spans="2:13" ht="27.75" customHeight="1" x14ac:dyDescent="0.15">
      <c r="B44" s="1236"/>
      <c r="C44" s="1237"/>
      <c r="D44" s="105"/>
      <c r="E44" s="1240" t="s">
        <v>34</v>
      </c>
      <c r="F44" s="1240"/>
      <c r="G44" s="1240"/>
      <c r="H44" s="1241"/>
      <c r="I44" s="106">
        <v>586</v>
      </c>
      <c r="J44" s="107">
        <v>479</v>
      </c>
      <c r="K44" s="107">
        <v>255</v>
      </c>
      <c r="L44" s="107">
        <v>290</v>
      </c>
      <c r="M44" s="108">
        <v>233</v>
      </c>
    </row>
    <row r="45" spans="2:13" ht="27.75" customHeight="1" x14ac:dyDescent="0.15">
      <c r="B45" s="1236"/>
      <c r="C45" s="1237"/>
      <c r="D45" s="105"/>
      <c r="E45" s="1240" t="s">
        <v>35</v>
      </c>
      <c r="F45" s="1240"/>
      <c r="G45" s="1240"/>
      <c r="H45" s="1241"/>
      <c r="I45" s="106">
        <v>4524</v>
      </c>
      <c r="J45" s="107">
        <v>4233</v>
      </c>
      <c r="K45" s="107">
        <v>4138</v>
      </c>
      <c r="L45" s="107">
        <v>4197</v>
      </c>
      <c r="M45" s="108">
        <v>3874</v>
      </c>
    </row>
    <row r="46" spans="2:13" ht="27.75" customHeight="1" x14ac:dyDescent="0.15">
      <c r="B46" s="1236"/>
      <c r="C46" s="1237"/>
      <c r="D46" s="109"/>
      <c r="E46" s="1240" t="s">
        <v>36</v>
      </c>
      <c r="F46" s="1240"/>
      <c r="G46" s="1240"/>
      <c r="H46" s="1241"/>
      <c r="I46" s="106" t="s">
        <v>498</v>
      </c>
      <c r="J46" s="107" t="s">
        <v>498</v>
      </c>
      <c r="K46" s="107" t="s">
        <v>498</v>
      </c>
      <c r="L46" s="107" t="s">
        <v>498</v>
      </c>
      <c r="M46" s="108" t="s">
        <v>498</v>
      </c>
    </row>
    <row r="47" spans="2:13" ht="27.75" customHeight="1" x14ac:dyDescent="0.15">
      <c r="B47" s="1236"/>
      <c r="C47" s="1237"/>
      <c r="D47" s="110"/>
      <c r="E47" s="1250" t="s">
        <v>37</v>
      </c>
      <c r="F47" s="1251"/>
      <c r="G47" s="1251"/>
      <c r="H47" s="1252"/>
      <c r="I47" s="106" t="s">
        <v>498</v>
      </c>
      <c r="J47" s="107" t="s">
        <v>498</v>
      </c>
      <c r="K47" s="107" t="s">
        <v>498</v>
      </c>
      <c r="L47" s="107" t="s">
        <v>498</v>
      </c>
      <c r="M47" s="108" t="s">
        <v>498</v>
      </c>
    </row>
    <row r="48" spans="2:13" ht="27.75" customHeight="1" x14ac:dyDescent="0.15">
      <c r="B48" s="1236"/>
      <c r="C48" s="1237"/>
      <c r="D48" s="105"/>
      <c r="E48" s="1240" t="s">
        <v>38</v>
      </c>
      <c r="F48" s="1240"/>
      <c r="G48" s="1240"/>
      <c r="H48" s="1241"/>
      <c r="I48" s="106" t="s">
        <v>498</v>
      </c>
      <c r="J48" s="107" t="s">
        <v>498</v>
      </c>
      <c r="K48" s="107" t="s">
        <v>498</v>
      </c>
      <c r="L48" s="107" t="s">
        <v>498</v>
      </c>
      <c r="M48" s="108" t="s">
        <v>498</v>
      </c>
    </row>
    <row r="49" spans="2:13" ht="27.75" customHeight="1" x14ac:dyDescent="0.15">
      <c r="B49" s="1238"/>
      <c r="C49" s="1239"/>
      <c r="D49" s="105"/>
      <c r="E49" s="1240" t="s">
        <v>39</v>
      </c>
      <c r="F49" s="1240"/>
      <c r="G49" s="1240"/>
      <c r="H49" s="1241"/>
      <c r="I49" s="106" t="s">
        <v>498</v>
      </c>
      <c r="J49" s="107" t="s">
        <v>498</v>
      </c>
      <c r="K49" s="107" t="s">
        <v>498</v>
      </c>
      <c r="L49" s="107" t="s">
        <v>498</v>
      </c>
      <c r="M49" s="108" t="s">
        <v>498</v>
      </c>
    </row>
    <row r="50" spans="2:13" ht="27.75" customHeight="1" x14ac:dyDescent="0.15">
      <c r="B50" s="1234" t="s">
        <v>40</v>
      </c>
      <c r="C50" s="1235"/>
      <c r="D50" s="111"/>
      <c r="E50" s="1240" t="s">
        <v>41</v>
      </c>
      <c r="F50" s="1240"/>
      <c r="G50" s="1240"/>
      <c r="H50" s="1241"/>
      <c r="I50" s="106">
        <v>19486</v>
      </c>
      <c r="J50" s="107">
        <v>19084</v>
      </c>
      <c r="K50" s="107">
        <v>17362</v>
      </c>
      <c r="L50" s="107">
        <v>16111</v>
      </c>
      <c r="M50" s="108">
        <v>14911</v>
      </c>
    </row>
    <row r="51" spans="2:13" ht="27.75" customHeight="1" x14ac:dyDescent="0.15">
      <c r="B51" s="1236"/>
      <c r="C51" s="1237"/>
      <c r="D51" s="105"/>
      <c r="E51" s="1240" t="s">
        <v>42</v>
      </c>
      <c r="F51" s="1240"/>
      <c r="G51" s="1240"/>
      <c r="H51" s="1241"/>
      <c r="I51" s="106">
        <v>317</v>
      </c>
      <c r="J51" s="107">
        <v>335</v>
      </c>
      <c r="K51" s="107">
        <v>128</v>
      </c>
      <c r="L51" s="107">
        <v>75</v>
      </c>
      <c r="M51" s="108">
        <v>66</v>
      </c>
    </row>
    <row r="52" spans="2:13" ht="27.75" customHeight="1" x14ac:dyDescent="0.15">
      <c r="B52" s="1238"/>
      <c r="C52" s="1239"/>
      <c r="D52" s="105"/>
      <c r="E52" s="1240" t="s">
        <v>43</v>
      </c>
      <c r="F52" s="1240"/>
      <c r="G52" s="1240"/>
      <c r="H52" s="1241"/>
      <c r="I52" s="106">
        <v>30493</v>
      </c>
      <c r="J52" s="107">
        <v>29961</v>
      </c>
      <c r="K52" s="107">
        <v>29442</v>
      </c>
      <c r="L52" s="107">
        <v>29925</v>
      </c>
      <c r="M52" s="108">
        <v>29217</v>
      </c>
    </row>
    <row r="53" spans="2:13" ht="27.75" customHeight="1" thickBot="1" x14ac:dyDescent="0.2">
      <c r="B53" s="1242" t="s">
        <v>44</v>
      </c>
      <c r="C53" s="1243"/>
      <c r="D53" s="112"/>
      <c r="E53" s="1244" t="s">
        <v>45</v>
      </c>
      <c r="F53" s="1244"/>
      <c r="G53" s="1244"/>
      <c r="H53" s="1245"/>
      <c r="I53" s="113">
        <v>-11024</v>
      </c>
      <c r="J53" s="114">
        <v>-12496</v>
      </c>
      <c r="K53" s="114">
        <v>-13190</v>
      </c>
      <c r="L53" s="114">
        <v>-13655</v>
      </c>
      <c r="M53" s="115">
        <v>-15979</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N49hfIiSOQj5yUedocLRTSA4ZUEvDQm9QmwUKoz8ZNX4i74iajhOlvDarJKX7PJxw4OAsXoLORKjTl2ohTV1uA==" saltValue="DnQg1dtE89Cgy7oO6ONLI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topLeftCell="G58" zoomScale="70" zoomScaleNormal="70" zoomScaleSheetLayoutView="100" workbookViewId="0">
      <selection activeCell="O63" sqref="O63"/>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541</v>
      </c>
      <c r="G54" s="124" t="s">
        <v>542</v>
      </c>
      <c r="H54" s="125" t="s">
        <v>543</v>
      </c>
    </row>
    <row r="55" spans="2:8" ht="52.5" customHeight="1" x14ac:dyDescent="0.15">
      <c r="B55" s="126"/>
      <c r="C55" s="1261" t="s">
        <v>48</v>
      </c>
      <c r="D55" s="1261"/>
      <c r="E55" s="1262"/>
      <c r="F55" s="127">
        <v>4386</v>
      </c>
      <c r="G55" s="127">
        <v>3489</v>
      </c>
      <c r="H55" s="128">
        <v>3490</v>
      </c>
    </row>
    <row r="56" spans="2:8" ht="52.5" customHeight="1" x14ac:dyDescent="0.15">
      <c r="B56" s="129"/>
      <c r="C56" s="1263" t="s">
        <v>49</v>
      </c>
      <c r="D56" s="1263"/>
      <c r="E56" s="1264"/>
      <c r="F56" s="130">
        <v>9261</v>
      </c>
      <c r="G56" s="130">
        <v>8559</v>
      </c>
      <c r="H56" s="131">
        <v>7073</v>
      </c>
    </row>
    <row r="57" spans="2:8" ht="53.25" customHeight="1" x14ac:dyDescent="0.15">
      <c r="B57" s="129"/>
      <c r="C57" s="1265" t="s">
        <v>50</v>
      </c>
      <c r="D57" s="1265"/>
      <c r="E57" s="1266"/>
      <c r="F57" s="132">
        <v>6969</v>
      </c>
      <c r="G57" s="132">
        <v>7279</v>
      </c>
      <c r="H57" s="133">
        <v>7513</v>
      </c>
    </row>
    <row r="58" spans="2:8" ht="45.75" customHeight="1" x14ac:dyDescent="0.15">
      <c r="B58" s="134"/>
      <c r="C58" s="1253" t="s">
        <v>571</v>
      </c>
      <c r="D58" s="1254"/>
      <c r="E58" s="1255"/>
      <c r="F58" s="135">
        <v>4000</v>
      </c>
      <c r="G58" s="135">
        <v>4000</v>
      </c>
      <c r="H58" s="136">
        <v>4000</v>
      </c>
    </row>
    <row r="59" spans="2:8" ht="45.75" customHeight="1" x14ac:dyDescent="0.15">
      <c r="B59" s="134"/>
      <c r="C59" s="1253" t="s">
        <v>572</v>
      </c>
      <c r="D59" s="1254"/>
      <c r="E59" s="1255"/>
      <c r="F59" s="135">
        <v>1255</v>
      </c>
      <c r="G59" s="135">
        <v>1255</v>
      </c>
      <c r="H59" s="136">
        <v>1255</v>
      </c>
    </row>
    <row r="60" spans="2:8" ht="45.75" customHeight="1" x14ac:dyDescent="0.15">
      <c r="B60" s="134"/>
      <c r="C60" s="1253" t="s">
        <v>573</v>
      </c>
      <c r="D60" s="1254"/>
      <c r="E60" s="1255"/>
      <c r="F60" s="135">
        <v>692</v>
      </c>
      <c r="G60" s="135">
        <v>693</v>
      </c>
      <c r="H60" s="136">
        <v>693</v>
      </c>
    </row>
    <row r="61" spans="2:8" ht="45.75" customHeight="1" x14ac:dyDescent="0.15">
      <c r="B61" s="134"/>
      <c r="C61" s="1253" t="s">
        <v>575</v>
      </c>
      <c r="D61" s="1254"/>
      <c r="E61" s="1255"/>
      <c r="F61" s="135" t="s">
        <v>498</v>
      </c>
      <c r="G61" s="135">
        <v>400</v>
      </c>
      <c r="H61" s="136">
        <v>600</v>
      </c>
    </row>
    <row r="62" spans="2:8" ht="45.75" customHeight="1" thickBot="1" x14ac:dyDescent="0.2">
      <c r="B62" s="137"/>
      <c r="C62" s="1256" t="s">
        <v>574</v>
      </c>
      <c r="D62" s="1257"/>
      <c r="E62" s="1258"/>
      <c r="F62" s="138">
        <v>351</v>
      </c>
      <c r="G62" s="138">
        <v>352</v>
      </c>
      <c r="H62" s="139">
        <v>559</v>
      </c>
    </row>
    <row r="63" spans="2:8" ht="52.5" customHeight="1" thickBot="1" x14ac:dyDescent="0.2">
      <c r="B63" s="140"/>
      <c r="C63" s="1259" t="s">
        <v>51</v>
      </c>
      <c r="D63" s="1259"/>
      <c r="E63" s="1260"/>
      <c r="F63" s="141">
        <v>20616</v>
      </c>
      <c r="G63" s="141">
        <v>19327</v>
      </c>
      <c r="H63" s="142">
        <v>18076</v>
      </c>
    </row>
    <row r="64" spans="2:8" ht="15" customHeight="1" x14ac:dyDescent="0.15"/>
    <row r="65" ht="0" hidden="1" customHeight="1" x14ac:dyDescent="0.15"/>
    <row r="66" ht="0" hidden="1" customHeight="1" x14ac:dyDescent="0.15"/>
  </sheetData>
  <sheetProtection algorithmName="SHA-512" hashValue="TsSfP5Ia2AawGCiAQ1vyKdQvWdgWe2LHwsHqZcAOXsCEhkyU3UrY+SZfJm6n8o6S+JpY8obX9xas8gcXms4xxw==" saltValue="xgxi6kNOuTInvld91wg5O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0055FC-0070-4CD4-B8A2-6088EFE3C5FE}">
  <sheetPr>
    <pageSetUpPr fitToPage="1"/>
  </sheetPr>
  <dimension ref="A1:WZM191"/>
  <sheetViews>
    <sheetView showGridLines="0" topLeftCell="AN31" zoomScaleNormal="100" zoomScaleSheetLayoutView="55" workbookViewId="0">
      <selection activeCell="CT49" sqref="CT49"/>
    </sheetView>
  </sheetViews>
  <sheetFormatPr defaultColWidth="0" defaultRowHeight="13.5" customHeight="1" zeroHeight="1" x14ac:dyDescent="0.15"/>
  <cols>
    <col min="1" max="1" width="6.375" style="1269" customWidth="1"/>
    <col min="2" max="107" width="2.5" style="1269" customWidth="1"/>
    <col min="108" max="108" width="6.125" style="1277" customWidth="1"/>
    <col min="109" max="109" width="5.875" style="1276" customWidth="1"/>
    <col min="110" max="110" width="19.125" style="1269" hidden="1"/>
    <col min="111" max="115" width="12.625" style="1269" hidden="1"/>
    <col min="116" max="349" width="8.625" style="1269" hidden="1"/>
    <col min="350" max="355" width="14.875" style="1269" hidden="1"/>
    <col min="356" max="357" width="15.875" style="1269" hidden="1"/>
    <col min="358" max="363" width="16.125" style="1269" hidden="1"/>
    <col min="364" max="364" width="6.125" style="1269" hidden="1"/>
    <col min="365" max="365" width="3" style="1269" hidden="1"/>
    <col min="366" max="605" width="8.625" style="1269" hidden="1"/>
    <col min="606" max="611" width="14.875" style="1269" hidden="1"/>
    <col min="612" max="613" width="15.875" style="1269" hidden="1"/>
    <col min="614" max="619" width="16.125" style="1269" hidden="1"/>
    <col min="620" max="620" width="6.125" style="1269" hidden="1"/>
    <col min="621" max="621" width="3" style="1269" hidden="1"/>
    <col min="622" max="861" width="8.625" style="1269" hidden="1"/>
    <col min="862" max="867" width="14.875" style="1269" hidden="1"/>
    <col min="868" max="869" width="15.875" style="1269" hidden="1"/>
    <col min="870" max="875" width="16.125" style="1269" hidden="1"/>
    <col min="876" max="876" width="6.125" style="1269" hidden="1"/>
    <col min="877" max="877" width="3" style="1269" hidden="1"/>
    <col min="878" max="1117" width="8.625" style="1269" hidden="1"/>
    <col min="1118" max="1123" width="14.875" style="1269" hidden="1"/>
    <col min="1124" max="1125" width="15.875" style="1269" hidden="1"/>
    <col min="1126" max="1131" width="16.125" style="1269" hidden="1"/>
    <col min="1132" max="1132" width="6.125" style="1269" hidden="1"/>
    <col min="1133" max="1133" width="3" style="1269" hidden="1"/>
    <col min="1134" max="1373" width="8.625" style="1269" hidden="1"/>
    <col min="1374" max="1379" width="14.875" style="1269" hidden="1"/>
    <col min="1380" max="1381" width="15.875" style="1269" hidden="1"/>
    <col min="1382" max="1387" width="16.125" style="1269" hidden="1"/>
    <col min="1388" max="1388" width="6.125" style="1269" hidden="1"/>
    <col min="1389" max="1389" width="3" style="1269" hidden="1"/>
    <col min="1390" max="1629" width="8.625" style="1269" hidden="1"/>
    <col min="1630" max="1635" width="14.875" style="1269" hidden="1"/>
    <col min="1636" max="1637" width="15.875" style="1269" hidden="1"/>
    <col min="1638" max="1643" width="16.125" style="1269" hidden="1"/>
    <col min="1644" max="1644" width="6.125" style="1269" hidden="1"/>
    <col min="1645" max="1645" width="3" style="1269" hidden="1"/>
    <col min="1646" max="1885" width="8.625" style="1269" hidden="1"/>
    <col min="1886" max="1891" width="14.875" style="1269" hidden="1"/>
    <col min="1892" max="1893" width="15.875" style="1269" hidden="1"/>
    <col min="1894" max="1899" width="16.125" style="1269" hidden="1"/>
    <col min="1900" max="1900" width="6.125" style="1269" hidden="1"/>
    <col min="1901" max="1901" width="3" style="1269" hidden="1"/>
    <col min="1902" max="2141" width="8.625" style="1269" hidden="1"/>
    <col min="2142" max="2147" width="14.875" style="1269" hidden="1"/>
    <col min="2148" max="2149" width="15.875" style="1269" hidden="1"/>
    <col min="2150" max="2155" width="16.125" style="1269" hidden="1"/>
    <col min="2156" max="2156" width="6.125" style="1269" hidden="1"/>
    <col min="2157" max="2157" width="3" style="1269" hidden="1"/>
    <col min="2158" max="2397" width="8.625" style="1269" hidden="1"/>
    <col min="2398" max="2403" width="14.875" style="1269" hidden="1"/>
    <col min="2404" max="2405" width="15.875" style="1269" hidden="1"/>
    <col min="2406" max="2411" width="16.125" style="1269" hidden="1"/>
    <col min="2412" max="2412" width="6.125" style="1269" hidden="1"/>
    <col min="2413" max="2413" width="3" style="1269" hidden="1"/>
    <col min="2414" max="2653" width="8.625" style="1269" hidden="1"/>
    <col min="2654" max="2659" width="14.875" style="1269" hidden="1"/>
    <col min="2660" max="2661" width="15.875" style="1269" hidden="1"/>
    <col min="2662" max="2667" width="16.125" style="1269" hidden="1"/>
    <col min="2668" max="2668" width="6.125" style="1269" hidden="1"/>
    <col min="2669" max="2669" width="3" style="1269" hidden="1"/>
    <col min="2670" max="2909" width="8.625" style="1269" hidden="1"/>
    <col min="2910" max="2915" width="14.875" style="1269" hidden="1"/>
    <col min="2916" max="2917" width="15.875" style="1269" hidden="1"/>
    <col min="2918" max="2923" width="16.125" style="1269" hidden="1"/>
    <col min="2924" max="2924" width="6.125" style="1269" hidden="1"/>
    <col min="2925" max="2925" width="3" style="1269" hidden="1"/>
    <col min="2926" max="3165" width="8.625" style="1269" hidden="1"/>
    <col min="3166" max="3171" width="14.875" style="1269" hidden="1"/>
    <col min="3172" max="3173" width="15.875" style="1269" hidden="1"/>
    <col min="3174" max="3179" width="16.125" style="1269" hidden="1"/>
    <col min="3180" max="3180" width="6.125" style="1269" hidden="1"/>
    <col min="3181" max="3181" width="3" style="1269" hidden="1"/>
    <col min="3182" max="3421" width="8.625" style="1269" hidden="1"/>
    <col min="3422" max="3427" width="14.875" style="1269" hidden="1"/>
    <col min="3428" max="3429" width="15.875" style="1269" hidden="1"/>
    <col min="3430" max="3435" width="16.125" style="1269" hidden="1"/>
    <col min="3436" max="3436" width="6.125" style="1269" hidden="1"/>
    <col min="3437" max="3437" width="3" style="1269" hidden="1"/>
    <col min="3438" max="3677" width="8.625" style="1269" hidden="1"/>
    <col min="3678" max="3683" width="14.875" style="1269" hidden="1"/>
    <col min="3684" max="3685" width="15.875" style="1269" hidden="1"/>
    <col min="3686" max="3691" width="16.125" style="1269" hidden="1"/>
    <col min="3692" max="3692" width="6.125" style="1269" hidden="1"/>
    <col min="3693" max="3693" width="3" style="1269" hidden="1"/>
    <col min="3694" max="3933" width="8.625" style="1269" hidden="1"/>
    <col min="3934" max="3939" width="14.875" style="1269" hidden="1"/>
    <col min="3940" max="3941" width="15.875" style="1269" hidden="1"/>
    <col min="3942" max="3947" width="16.125" style="1269" hidden="1"/>
    <col min="3948" max="3948" width="6.125" style="1269" hidden="1"/>
    <col min="3949" max="3949" width="3" style="1269" hidden="1"/>
    <col min="3950" max="4189" width="8.625" style="1269" hidden="1"/>
    <col min="4190" max="4195" width="14.875" style="1269" hidden="1"/>
    <col min="4196" max="4197" width="15.875" style="1269" hidden="1"/>
    <col min="4198" max="4203" width="16.125" style="1269" hidden="1"/>
    <col min="4204" max="4204" width="6.125" style="1269" hidden="1"/>
    <col min="4205" max="4205" width="3" style="1269" hidden="1"/>
    <col min="4206" max="4445" width="8.625" style="1269" hidden="1"/>
    <col min="4446" max="4451" width="14.875" style="1269" hidden="1"/>
    <col min="4452" max="4453" width="15.875" style="1269" hidden="1"/>
    <col min="4454" max="4459" width="16.125" style="1269" hidden="1"/>
    <col min="4460" max="4460" width="6.125" style="1269" hidden="1"/>
    <col min="4461" max="4461" width="3" style="1269" hidden="1"/>
    <col min="4462" max="4701" width="8.625" style="1269" hidden="1"/>
    <col min="4702" max="4707" width="14.875" style="1269" hidden="1"/>
    <col min="4708" max="4709" width="15.875" style="1269" hidden="1"/>
    <col min="4710" max="4715" width="16.125" style="1269" hidden="1"/>
    <col min="4716" max="4716" width="6.125" style="1269" hidden="1"/>
    <col min="4717" max="4717" width="3" style="1269" hidden="1"/>
    <col min="4718" max="4957" width="8.625" style="1269" hidden="1"/>
    <col min="4958" max="4963" width="14.875" style="1269" hidden="1"/>
    <col min="4964" max="4965" width="15.875" style="1269" hidden="1"/>
    <col min="4966" max="4971" width="16.125" style="1269" hidden="1"/>
    <col min="4972" max="4972" width="6.125" style="1269" hidden="1"/>
    <col min="4973" max="4973" width="3" style="1269" hidden="1"/>
    <col min="4974" max="5213" width="8.625" style="1269" hidden="1"/>
    <col min="5214" max="5219" width="14.875" style="1269" hidden="1"/>
    <col min="5220" max="5221" width="15.875" style="1269" hidden="1"/>
    <col min="5222" max="5227" width="16.125" style="1269" hidden="1"/>
    <col min="5228" max="5228" width="6.125" style="1269" hidden="1"/>
    <col min="5229" max="5229" width="3" style="1269" hidden="1"/>
    <col min="5230" max="5469" width="8.625" style="1269" hidden="1"/>
    <col min="5470" max="5475" width="14.875" style="1269" hidden="1"/>
    <col min="5476" max="5477" width="15.875" style="1269" hidden="1"/>
    <col min="5478" max="5483" width="16.125" style="1269" hidden="1"/>
    <col min="5484" max="5484" width="6.125" style="1269" hidden="1"/>
    <col min="5485" max="5485" width="3" style="1269" hidden="1"/>
    <col min="5486" max="5725" width="8.625" style="1269" hidden="1"/>
    <col min="5726" max="5731" width="14.875" style="1269" hidden="1"/>
    <col min="5732" max="5733" width="15.875" style="1269" hidden="1"/>
    <col min="5734" max="5739" width="16.125" style="1269" hidden="1"/>
    <col min="5740" max="5740" width="6.125" style="1269" hidden="1"/>
    <col min="5741" max="5741" width="3" style="1269" hidden="1"/>
    <col min="5742" max="5981" width="8.625" style="1269" hidden="1"/>
    <col min="5982" max="5987" width="14.875" style="1269" hidden="1"/>
    <col min="5988" max="5989" width="15.875" style="1269" hidden="1"/>
    <col min="5990" max="5995" width="16.125" style="1269" hidden="1"/>
    <col min="5996" max="5996" width="6.125" style="1269" hidden="1"/>
    <col min="5997" max="5997" width="3" style="1269" hidden="1"/>
    <col min="5998" max="6237" width="8.625" style="1269" hidden="1"/>
    <col min="6238" max="6243" width="14.875" style="1269" hidden="1"/>
    <col min="6244" max="6245" width="15.875" style="1269" hidden="1"/>
    <col min="6246" max="6251" width="16.125" style="1269" hidden="1"/>
    <col min="6252" max="6252" width="6.125" style="1269" hidden="1"/>
    <col min="6253" max="6253" width="3" style="1269" hidden="1"/>
    <col min="6254" max="6493" width="8.625" style="1269" hidden="1"/>
    <col min="6494" max="6499" width="14.875" style="1269" hidden="1"/>
    <col min="6500" max="6501" width="15.875" style="1269" hidden="1"/>
    <col min="6502" max="6507" width="16.125" style="1269" hidden="1"/>
    <col min="6508" max="6508" width="6.125" style="1269" hidden="1"/>
    <col min="6509" max="6509" width="3" style="1269" hidden="1"/>
    <col min="6510" max="6749" width="8.625" style="1269" hidden="1"/>
    <col min="6750" max="6755" width="14.875" style="1269" hidden="1"/>
    <col min="6756" max="6757" width="15.875" style="1269" hidden="1"/>
    <col min="6758" max="6763" width="16.125" style="1269" hidden="1"/>
    <col min="6764" max="6764" width="6.125" style="1269" hidden="1"/>
    <col min="6765" max="6765" width="3" style="1269" hidden="1"/>
    <col min="6766" max="7005" width="8.625" style="1269" hidden="1"/>
    <col min="7006" max="7011" width="14.875" style="1269" hidden="1"/>
    <col min="7012" max="7013" width="15.875" style="1269" hidden="1"/>
    <col min="7014" max="7019" width="16.125" style="1269" hidden="1"/>
    <col min="7020" max="7020" width="6.125" style="1269" hidden="1"/>
    <col min="7021" max="7021" width="3" style="1269" hidden="1"/>
    <col min="7022" max="7261" width="8.625" style="1269" hidden="1"/>
    <col min="7262" max="7267" width="14.875" style="1269" hidden="1"/>
    <col min="7268" max="7269" width="15.875" style="1269" hidden="1"/>
    <col min="7270" max="7275" width="16.125" style="1269" hidden="1"/>
    <col min="7276" max="7276" width="6.125" style="1269" hidden="1"/>
    <col min="7277" max="7277" width="3" style="1269" hidden="1"/>
    <col min="7278" max="7517" width="8.625" style="1269" hidden="1"/>
    <col min="7518" max="7523" width="14.875" style="1269" hidden="1"/>
    <col min="7524" max="7525" width="15.875" style="1269" hidden="1"/>
    <col min="7526" max="7531" width="16.125" style="1269" hidden="1"/>
    <col min="7532" max="7532" width="6.125" style="1269" hidden="1"/>
    <col min="7533" max="7533" width="3" style="1269" hidden="1"/>
    <col min="7534" max="7773" width="8.625" style="1269" hidden="1"/>
    <col min="7774" max="7779" width="14.875" style="1269" hidden="1"/>
    <col min="7780" max="7781" width="15.875" style="1269" hidden="1"/>
    <col min="7782" max="7787" width="16.125" style="1269" hidden="1"/>
    <col min="7788" max="7788" width="6.125" style="1269" hidden="1"/>
    <col min="7789" max="7789" width="3" style="1269" hidden="1"/>
    <col min="7790" max="8029" width="8.625" style="1269" hidden="1"/>
    <col min="8030" max="8035" width="14.875" style="1269" hidden="1"/>
    <col min="8036" max="8037" width="15.875" style="1269" hidden="1"/>
    <col min="8038" max="8043" width="16.125" style="1269" hidden="1"/>
    <col min="8044" max="8044" width="6.125" style="1269" hidden="1"/>
    <col min="8045" max="8045" width="3" style="1269" hidden="1"/>
    <col min="8046" max="8285" width="8.625" style="1269" hidden="1"/>
    <col min="8286" max="8291" width="14.875" style="1269" hidden="1"/>
    <col min="8292" max="8293" width="15.875" style="1269" hidden="1"/>
    <col min="8294" max="8299" width="16.125" style="1269" hidden="1"/>
    <col min="8300" max="8300" width="6.125" style="1269" hidden="1"/>
    <col min="8301" max="8301" width="3" style="1269" hidden="1"/>
    <col min="8302" max="8541" width="8.625" style="1269" hidden="1"/>
    <col min="8542" max="8547" width="14.875" style="1269" hidden="1"/>
    <col min="8548" max="8549" width="15.875" style="1269" hidden="1"/>
    <col min="8550" max="8555" width="16.125" style="1269" hidden="1"/>
    <col min="8556" max="8556" width="6.125" style="1269" hidden="1"/>
    <col min="8557" max="8557" width="3" style="1269" hidden="1"/>
    <col min="8558" max="8797" width="8.625" style="1269" hidden="1"/>
    <col min="8798" max="8803" width="14.875" style="1269" hidden="1"/>
    <col min="8804" max="8805" width="15.875" style="1269" hidden="1"/>
    <col min="8806" max="8811" width="16.125" style="1269" hidden="1"/>
    <col min="8812" max="8812" width="6.125" style="1269" hidden="1"/>
    <col min="8813" max="8813" width="3" style="1269" hidden="1"/>
    <col min="8814" max="9053" width="8.625" style="1269" hidden="1"/>
    <col min="9054" max="9059" width="14.875" style="1269" hidden="1"/>
    <col min="9060" max="9061" width="15.875" style="1269" hidden="1"/>
    <col min="9062" max="9067" width="16.125" style="1269" hidden="1"/>
    <col min="9068" max="9068" width="6.125" style="1269" hidden="1"/>
    <col min="9069" max="9069" width="3" style="1269" hidden="1"/>
    <col min="9070" max="9309" width="8.625" style="1269" hidden="1"/>
    <col min="9310" max="9315" width="14.875" style="1269" hidden="1"/>
    <col min="9316" max="9317" width="15.875" style="1269" hidden="1"/>
    <col min="9318" max="9323" width="16.125" style="1269" hidden="1"/>
    <col min="9324" max="9324" width="6.125" style="1269" hidden="1"/>
    <col min="9325" max="9325" width="3" style="1269" hidden="1"/>
    <col min="9326" max="9565" width="8.625" style="1269" hidden="1"/>
    <col min="9566" max="9571" width="14.875" style="1269" hidden="1"/>
    <col min="9572" max="9573" width="15.875" style="1269" hidden="1"/>
    <col min="9574" max="9579" width="16.125" style="1269" hidden="1"/>
    <col min="9580" max="9580" width="6.125" style="1269" hidden="1"/>
    <col min="9581" max="9581" width="3" style="1269" hidden="1"/>
    <col min="9582" max="9821" width="8.625" style="1269" hidden="1"/>
    <col min="9822" max="9827" width="14.875" style="1269" hidden="1"/>
    <col min="9828" max="9829" width="15.875" style="1269" hidden="1"/>
    <col min="9830" max="9835" width="16.125" style="1269" hidden="1"/>
    <col min="9836" max="9836" width="6.125" style="1269" hidden="1"/>
    <col min="9837" max="9837" width="3" style="1269" hidden="1"/>
    <col min="9838" max="10077" width="8.625" style="1269" hidden="1"/>
    <col min="10078" max="10083" width="14.875" style="1269" hidden="1"/>
    <col min="10084" max="10085" width="15.875" style="1269" hidden="1"/>
    <col min="10086" max="10091" width="16.125" style="1269" hidden="1"/>
    <col min="10092" max="10092" width="6.125" style="1269" hidden="1"/>
    <col min="10093" max="10093" width="3" style="1269" hidden="1"/>
    <col min="10094" max="10333" width="8.625" style="1269" hidden="1"/>
    <col min="10334" max="10339" width="14.875" style="1269" hidden="1"/>
    <col min="10340" max="10341" width="15.875" style="1269" hidden="1"/>
    <col min="10342" max="10347" width="16.125" style="1269" hidden="1"/>
    <col min="10348" max="10348" width="6.125" style="1269" hidden="1"/>
    <col min="10349" max="10349" width="3" style="1269" hidden="1"/>
    <col min="10350" max="10589" width="8.625" style="1269" hidden="1"/>
    <col min="10590" max="10595" width="14.875" style="1269" hidden="1"/>
    <col min="10596" max="10597" width="15.875" style="1269" hidden="1"/>
    <col min="10598" max="10603" width="16.125" style="1269" hidden="1"/>
    <col min="10604" max="10604" width="6.125" style="1269" hidden="1"/>
    <col min="10605" max="10605" width="3" style="1269" hidden="1"/>
    <col min="10606" max="10845" width="8.625" style="1269" hidden="1"/>
    <col min="10846" max="10851" width="14.875" style="1269" hidden="1"/>
    <col min="10852" max="10853" width="15.875" style="1269" hidden="1"/>
    <col min="10854" max="10859" width="16.125" style="1269" hidden="1"/>
    <col min="10860" max="10860" width="6.125" style="1269" hidden="1"/>
    <col min="10861" max="10861" width="3" style="1269" hidden="1"/>
    <col min="10862" max="11101" width="8.625" style="1269" hidden="1"/>
    <col min="11102" max="11107" width="14.875" style="1269" hidden="1"/>
    <col min="11108" max="11109" width="15.875" style="1269" hidden="1"/>
    <col min="11110" max="11115" width="16.125" style="1269" hidden="1"/>
    <col min="11116" max="11116" width="6.125" style="1269" hidden="1"/>
    <col min="11117" max="11117" width="3" style="1269" hidden="1"/>
    <col min="11118" max="11357" width="8.625" style="1269" hidden="1"/>
    <col min="11358" max="11363" width="14.875" style="1269" hidden="1"/>
    <col min="11364" max="11365" width="15.875" style="1269" hidden="1"/>
    <col min="11366" max="11371" width="16.125" style="1269" hidden="1"/>
    <col min="11372" max="11372" width="6.125" style="1269" hidden="1"/>
    <col min="11373" max="11373" width="3" style="1269" hidden="1"/>
    <col min="11374" max="11613" width="8.625" style="1269" hidden="1"/>
    <col min="11614" max="11619" width="14.875" style="1269" hidden="1"/>
    <col min="11620" max="11621" width="15.875" style="1269" hidden="1"/>
    <col min="11622" max="11627" width="16.125" style="1269" hidden="1"/>
    <col min="11628" max="11628" width="6.125" style="1269" hidden="1"/>
    <col min="11629" max="11629" width="3" style="1269" hidden="1"/>
    <col min="11630" max="11869" width="8.625" style="1269" hidden="1"/>
    <col min="11870" max="11875" width="14.875" style="1269" hidden="1"/>
    <col min="11876" max="11877" width="15.875" style="1269" hidden="1"/>
    <col min="11878" max="11883" width="16.125" style="1269" hidden="1"/>
    <col min="11884" max="11884" width="6.125" style="1269" hidden="1"/>
    <col min="11885" max="11885" width="3" style="1269" hidden="1"/>
    <col min="11886" max="12125" width="8.625" style="1269" hidden="1"/>
    <col min="12126" max="12131" width="14.875" style="1269" hidden="1"/>
    <col min="12132" max="12133" width="15.875" style="1269" hidden="1"/>
    <col min="12134" max="12139" width="16.125" style="1269" hidden="1"/>
    <col min="12140" max="12140" width="6.125" style="1269" hidden="1"/>
    <col min="12141" max="12141" width="3" style="1269" hidden="1"/>
    <col min="12142" max="12381" width="8.625" style="1269" hidden="1"/>
    <col min="12382" max="12387" width="14.875" style="1269" hidden="1"/>
    <col min="12388" max="12389" width="15.875" style="1269" hidden="1"/>
    <col min="12390" max="12395" width="16.125" style="1269" hidden="1"/>
    <col min="12396" max="12396" width="6.125" style="1269" hidden="1"/>
    <col min="12397" max="12397" width="3" style="1269" hidden="1"/>
    <col min="12398" max="12637" width="8.625" style="1269" hidden="1"/>
    <col min="12638" max="12643" width="14.875" style="1269" hidden="1"/>
    <col min="12644" max="12645" width="15.875" style="1269" hidden="1"/>
    <col min="12646" max="12651" width="16.125" style="1269" hidden="1"/>
    <col min="12652" max="12652" width="6.125" style="1269" hidden="1"/>
    <col min="12653" max="12653" width="3" style="1269" hidden="1"/>
    <col min="12654" max="12893" width="8.625" style="1269" hidden="1"/>
    <col min="12894" max="12899" width="14.875" style="1269" hidden="1"/>
    <col min="12900" max="12901" width="15.875" style="1269" hidden="1"/>
    <col min="12902" max="12907" width="16.125" style="1269" hidden="1"/>
    <col min="12908" max="12908" width="6.125" style="1269" hidden="1"/>
    <col min="12909" max="12909" width="3" style="1269" hidden="1"/>
    <col min="12910" max="13149" width="8.625" style="1269" hidden="1"/>
    <col min="13150" max="13155" width="14.875" style="1269" hidden="1"/>
    <col min="13156" max="13157" width="15.875" style="1269" hidden="1"/>
    <col min="13158" max="13163" width="16.125" style="1269" hidden="1"/>
    <col min="13164" max="13164" width="6.125" style="1269" hidden="1"/>
    <col min="13165" max="13165" width="3" style="1269" hidden="1"/>
    <col min="13166" max="13405" width="8.625" style="1269" hidden="1"/>
    <col min="13406" max="13411" width="14.875" style="1269" hidden="1"/>
    <col min="13412" max="13413" width="15.875" style="1269" hidden="1"/>
    <col min="13414" max="13419" width="16.125" style="1269" hidden="1"/>
    <col min="13420" max="13420" width="6.125" style="1269" hidden="1"/>
    <col min="13421" max="13421" width="3" style="1269" hidden="1"/>
    <col min="13422" max="13661" width="8.625" style="1269" hidden="1"/>
    <col min="13662" max="13667" width="14.875" style="1269" hidden="1"/>
    <col min="13668" max="13669" width="15.875" style="1269" hidden="1"/>
    <col min="13670" max="13675" width="16.125" style="1269" hidden="1"/>
    <col min="13676" max="13676" width="6.125" style="1269" hidden="1"/>
    <col min="13677" max="13677" width="3" style="1269" hidden="1"/>
    <col min="13678" max="13917" width="8.625" style="1269" hidden="1"/>
    <col min="13918" max="13923" width="14.875" style="1269" hidden="1"/>
    <col min="13924" max="13925" width="15.875" style="1269" hidden="1"/>
    <col min="13926" max="13931" width="16.125" style="1269" hidden="1"/>
    <col min="13932" max="13932" width="6.125" style="1269" hidden="1"/>
    <col min="13933" max="13933" width="3" style="1269" hidden="1"/>
    <col min="13934" max="14173" width="8.625" style="1269" hidden="1"/>
    <col min="14174" max="14179" width="14.875" style="1269" hidden="1"/>
    <col min="14180" max="14181" width="15.875" style="1269" hidden="1"/>
    <col min="14182" max="14187" width="16.125" style="1269" hidden="1"/>
    <col min="14188" max="14188" width="6.125" style="1269" hidden="1"/>
    <col min="14189" max="14189" width="3" style="1269" hidden="1"/>
    <col min="14190" max="14429" width="8.625" style="1269" hidden="1"/>
    <col min="14430" max="14435" width="14.875" style="1269" hidden="1"/>
    <col min="14436" max="14437" width="15.875" style="1269" hidden="1"/>
    <col min="14438" max="14443" width="16.125" style="1269" hidden="1"/>
    <col min="14444" max="14444" width="6.125" style="1269" hidden="1"/>
    <col min="14445" max="14445" width="3" style="1269" hidden="1"/>
    <col min="14446" max="14685" width="8.625" style="1269" hidden="1"/>
    <col min="14686" max="14691" width="14.875" style="1269" hidden="1"/>
    <col min="14692" max="14693" width="15.875" style="1269" hidden="1"/>
    <col min="14694" max="14699" width="16.125" style="1269" hidden="1"/>
    <col min="14700" max="14700" width="6.125" style="1269" hidden="1"/>
    <col min="14701" max="14701" width="3" style="1269" hidden="1"/>
    <col min="14702" max="14941" width="8.625" style="1269" hidden="1"/>
    <col min="14942" max="14947" width="14.875" style="1269" hidden="1"/>
    <col min="14948" max="14949" width="15.875" style="1269" hidden="1"/>
    <col min="14950" max="14955" width="16.125" style="1269" hidden="1"/>
    <col min="14956" max="14956" width="6.125" style="1269" hidden="1"/>
    <col min="14957" max="14957" width="3" style="1269" hidden="1"/>
    <col min="14958" max="15197" width="8.625" style="1269" hidden="1"/>
    <col min="15198" max="15203" width="14.875" style="1269" hidden="1"/>
    <col min="15204" max="15205" width="15.875" style="1269" hidden="1"/>
    <col min="15206" max="15211" width="16.125" style="1269" hidden="1"/>
    <col min="15212" max="15212" width="6.125" style="1269" hidden="1"/>
    <col min="15213" max="15213" width="3" style="1269" hidden="1"/>
    <col min="15214" max="15453" width="8.625" style="1269" hidden="1"/>
    <col min="15454" max="15459" width="14.875" style="1269" hidden="1"/>
    <col min="15460" max="15461" width="15.875" style="1269" hidden="1"/>
    <col min="15462" max="15467" width="16.125" style="1269" hidden="1"/>
    <col min="15468" max="15468" width="6.125" style="1269" hidden="1"/>
    <col min="15469" max="15469" width="3" style="1269" hidden="1"/>
    <col min="15470" max="15709" width="8.625" style="1269" hidden="1"/>
    <col min="15710" max="15715" width="14.875" style="1269" hidden="1"/>
    <col min="15716" max="15717" width="15.875" style="1269" hidden="1"/>
    <col min="15718" max="15723" width="16.125" style="1269" hidden="1"/>
    <col min="15724" max="15724" width="6.125" style="1269" hidden="1"/>
    <col min="15725" max="15725" width="3" style="1269" hidden="1"/>
    <col min="15726" max="15965" width="8.625" style="1269" hidden="1"/>
    <col min="15966" max="15971" width="14.875" style="1269" hidden="1"/>
    <col min="15972" max="15973" width="15.875" style="1269" hidden="1"/>
    <col min="15974" max="15979" width="16.125" style="1269" hidden="1"/>
    <col min="15980" max="15980" width="6.125" style="1269" hidden="1"/>
    <col min="15981" max="15981" width="3" style="1269" hidden="1"/>
    <col min="15982" max="16221" width="8.625" style="1269" hidden="1"/>
    <col min="16222" max="16227" width="14.875" style="1269" hidden="1"/>
    <col min="16228" max="16229" width="15.875" style="1269" hidden="1"/>
    <col min="16230" max="16235" width="16.125" style="1269" hidden="1"/>
    <col min="16236" max="16236" width="6.125" style="1269" hidden="1"/>
    <col min="16237" max="16237" width="3" style="1269" hidden="1"/>
    <col min="16238" max="16384" width="8.625" style="1269" hidden="1"/>
  </cols>
  <sheetData>
    <row r="1" spans="1:143" ht="42.75" customHeight="1" x14ac:dyDescent="0.15">
      <c r="A1" s="1267"/>
      <c r="B1" s="1268"/>
      <c r="DD1" s="1269"/>
      <c r="DE1" s="1269"/>
    </row>
    <row r="2" spans="1:143" ht="25.5" customHeight="1" x14ac:dyDescent="0.15">
      <c r="A2" s="1270"/>
      <c r="C2" s="1270"/>
      <c r="O2" s="1270"/>
      <c r="P2" s="1270"/>
      <c r="Q2" s="1270"/>
      <c r="R2" s="1270"/>
      <c r="S2" s="1270"/>
      <c r="T2" s="1270"/>
      <c r="U2" s="1270"/>
      <c r="V2" s="1270"/>
      <c r="W2" s="1270"/>
      <c r="X2" s="1270"/>
      <c r="Y2" s="1270"/>
      <c r="Z2" s="1270"/>
      <c r="AA2" s="1270"/>
      <c r="AB2" s="1270"/>
      <c r="AC2" s="1270"/>
      <c r="AD2" s="1270"/>
      <c r="AE2" s="1270"/>
      <c r="AF2" s="1270"/>
      <c r="AG2" s="1270"/>
      <c r="AH2" s="1270"/>
      <c r="AI2" s="1270"/>
      <c r="AU2" s="1270"/>
      <c r="BG2" s="1270"/>
      <c r="BS2" s="1270"/>
      <c r="CE2" s="1270"/>
      <c r="CQ2" s="1270"/>
      <c r="DD2" s="1269"/>
      <c r="DE2" s="1269"/>
    </row>
    <row r="3" spans="1:143" ht="25.5" customHeight="1" x14ac:dyDescent="0.15">
      <c r="A3" s="1270"/>
      <c r="C3" s="1270"/>
      <c r="O3" s="1270"/>
      <c r="P3" s="1270"/>
      <c r="Q3" s="1270"/>
      <c r="R3" s="1270"/>
      <c r="S3" s="1270"/>
      <c r="T3" s="1270"/>
      <c r="U3" s="1270"/>
      <c r="V3" s="1270"/>
      <c r="W3" s="1270"/>
      <c r="X3" s="1270"/>
      <c r="Y3" s="1270"/>
      <c r="Z3" s="1270"/>
      <c r="AA3" s="1270"/>
      <c r="AB3" s="1270"/>
      <c r="AC3" s="1270"/>
      <c r="AD3" s="1270"/>
      <c r="AE3" s="1270"/>
      <c r="AF3" s="1270"/>
      <c r="AG3" s="1270"/>
      <c r="AH3" s="1270"/>
      <c r="AI3" s="1270"/>
      <c r="AU3" s="1270"/>
      <c r="BG3" s="1270"/>
      <c r="BS3" s="1270"/>
      <c r="CE3" s="1270"/>
      <c r="CQ3" s="1270"/>
      <c r="DD3" s="1269"/>
      <c r="DE3" s="1269"/>
    </row>
    <row r="4" spans="1:143" s="290" customFormat="1" x14ac:dyDescent="0.15">
      <c r="A4" s="1270"/>
      <c r="B4" s="1270"/>
      <c r="C4" s="1270"/>
      <c r="D4" s="1270"/>
      <c r="E4" s="1270"/>
      <c r="F4" s="1270"/>
      <c r="G4" s="1270"/>
      <c r="H4" s="1270"/>
      <c r="I4" s="1270"/>
      <c r="J4" s="1270"/>
      <c r="K4" s="1270"/>
      <c r="L4" s="1270"/>
      <c r="M4" s="1270"/>
      <c r="N4" s="1270"/>
      <c r="O4" s="1270"/>
      <c r="P4" s="1270"/>
      <c r="Q4" s="1270"/>
      <c r="R4" s="1270"/>
      <c r="S4" s="1270"/>
      <c r="T4" s="1270"/>
      <c r="U4" s="1270"/>
      <c r="V4" s="1270"/>
      <c r="W4" s="1270"/>
      <c r="X4" s="1270"/>
      <c r="Y4" s="1270"/>
      <c r="Z4" s="1270"/>
      <c r="AA4" s="1270"/>
      <c r="AB4" s="1270"/>
      <c r="AC4" s="1270"/>
      <c r="AD4" s="1270"/>
      <c r="AE4" s="1270"/>
      <c r="AF4" s="1270"/>
      <c r="AG4" s="1270"/>
      <c r="AH4" s="1270"/>
      <c r="AI4" s="1270"/>
      <c r="AJ4" s="1270"/>
      <c r="AK4" s="1270"/>
      <c r="AL4" s="1270"/>
      <c r="AM4" s="1270"/>
      <c r="AN4" s="1270"/>
      <c r="AO4" s="1270"/>
      <c r="AP4" s="1270"/>
      <c r="AQ4" s="1270"/>
      <c r="AR4" s="1270"/>
      <c r="AS4" s="1270"/>
      <c r="AT4" s="1270"/>
      <c r="AU4" s="1270"/>
      <c r="AV4" s="1270"/>
      <c r="AW4" s="1270"/>
      <c r="AX4" s="1270"/>
      <c r="AY4" s="1270"/>
      <c r="AZ4" s="1270"/>
      <c r="BA4" s="1270"/>
      <c r="BB4" s="1270"/>
      <c r="BC4" s="1270"/>
      <c r="BD4" s="1270"/>
      <c r="BE4" s="1270"/>
      <c r="BF4" s="1270"/>
      <c r="BG4" s="1270"/>
      <c r="BH4" s="1270"/>
      <c r="BI4" s="1270"/>
      <c r="BJ4" s="1270"/>
      <c r="BK4" s="1270"/>
      <c r="BL4" s="1270"/>
      <c r="BM4" s="1270"/>
      <c r="BN4" s="1270"/>
      <c r="BO4" s="1270"/>
      <c r="BP4" s="1270"/>
      <c r="BQ4" s="1270"/>
      <c r="BR4" s="1270"/>
      <c r="BS4" s="1270"/>
      <c r="BT4" s="1270"/>
      <c r="BU4" s="1270"/>
      <c r="BV4" s="1270"/>
      <c r="BW4" s="1270"/>
      <c r="BX4" s="1270"/>
      <c r="BY4" s="1270"/>
      <c r="BZ4" s="1270"/>
      <c r="CA4" s="1270"/>
      <c r="CB4" s="1270"/>
      <c r="CC4" s="1270"/>
      <c r="CD4" s="1270"/>
      <c r="CE4" s="1270"/>
      <c r="CF4" s="1270"/>
      <c r="CG4" s="1270"/>
      <c r="CH4" s="1270"/>
      <c r="CI4" s="1270"/>
      <c r="CJ4" s="1270"/>
      <c r="CK4" s="1270"/>
      <c r="CL4" s="1270"/>
      <c r="CM4" s="1270"/>
      <c r="CN4" s="1270"/>
      <c r="CO4" s="1270"/>
      <c r="CP4" s="1270"/>
      <c r="CQ4" s="1270"/>
      <c r="CR4" s="1270"/>
      <c r="CS4" s="1270"/>
      <c r="CT4" s="1270"/>
      <c r="CU4" s="1270"/>
      <c r="CV4" s="1270"/>
      <c r="CW4" s="1270"/>
      <c r="CX4" s="1270"/>
      <c r="CY4" s="1270"/>
      <c r="CZ4" s="1270"/>
      <c r="DA4" s="1270"/>
      <c r="DB4" s="1270"/>
      <c r="DC4" s="1270"/>
      <c r="DD4" s="1270"/>
      <c r="DE4" s="1270"/>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1270"/>
      <c r="B5" s="1270"/>
      <c r="C5" s="1270"/>
      <c r="D5" s="1270"/>
      <c r="E5" s="1270"/>
      <c r="F5" s="1270"/>
      <c r="G5" s="1270"/>
      <c r="H5" s="1270"/>
      <c r="I5" s="1270"/>
      <c r="J5" s="1270"/>
      <c r="K5" s="1270"/>
      <c r="L5" s="1270"/>
      <c r="M5" s="1270"/>
      <c r="N5" s="1270"/>
      <c r="O5" s="1270"/>
      <c r="P5" s="1270"/>
      <c r="Q5" s="1270"/>
      <c r="R5" s="1270"/>
      <c r="S5" s="1270"/>
      <c r="T5" s="1270"/>
      <c r="U5" s="1270"/>
      <c r="V5" s="1270"/>
      <c r="W5" s="1270"/>
      <c r="X5" s="1270"/>
      <c r="Y5" s="1270"/>
      <c r="Z5" s="1270"/>
      <c r="AA5" s="1270"/>
      <c r="AB5" s="1270"/>
      <c r="AC5" s="1270"/>
      <c r="AD5" s="1270"/>
      <c r="AE5" s="1270"/>
      <c r="AF5" s="1270"/>
      <c r="AG5" s="1270"/>
      <c r="AH5" s="1270"/>
      <c r="AI5" s="1270"/>
      <c r="AJ5" s="1270"/>
      <c r="AK5" s="1270"/>
      <c r="AL5" s="1270"/>
      <c r="AM5" s="1270"/>
      <c r="AN5" s="1270"/>
      <c r="AO5" s="1270"/>
      <c r="AP5" s="1270"/>
      <c r="AQ5" s="1270"/>
      <c r="AR5" s="1270"/>
      <c r="AS5" s="1270"/>
      <c r="AT5" s="1270"/>
      <c r="AU5" s="1270"/>
      <c r="AV5" s="1270"/>
      <c r="AW5" s="1270"/>
      <c r="AX5" s="1270"/>
      <c r="AY5" s="1270"/>
      <c r="AZ5" s="1270"/>
      <c r="BA5" s="1270"/>
      <c r="BB5" s="1270"/>
      <c r="BC5" s="1270"/>
      <c r="BD5" s="1270"/>
      <c r="BE5" s="1270"/>
      <c r="BF5" s="1270"/>
      <c r="BG5" s="1270"/>
      <c r="BH5" s="1270"/>
      <c r="BI5" s="1270"/>
      <c r="BJ5" s="1270"/>
      <c r="BK5" s="1270"/>
      <c r="BL5" s="1270"/>
      <c r="BM5" s="1270"/>
      <c r="BN5" s="1270"/>
      <c r="BO5" s="1270"/>
      <c r="BP5" s="1270"/>
      <c r="BQ5" s="1270"/>
      <c r="BR5" s="1270"/>
      <c r="BS5" s="1270"/>
      <c r="BT5" s="1270"/>
      <c r="BU5" s="1270"/>
      <c r="BV5" s="1270"/>
      <c r="BW5" s="1270"/>
      <c r="BX5" s="1270"/>
      <c r="BY5" s="1270"/>
      <c r="BZ5" s="1270"/>
      <c r="CA5" s="1270"/>
      <c r="CB5" s="1270"/>
      <c r="CC5" s="1270"/>
      <c r="CD5" s="1270"/>
      <c r="CE5" s="1270"/>
      <c r="CF5" s="1270"/>
      <c r="CG5" s="1270"/>
      <c r="CH5" s="1270"/>
      <c r="CI5" s="1270"/>
      <c r="CJ5" s="1270"/>
      <c r="CK5" s="1270"/>
      <c r="CL5" s="1270"/>
      <c r="CM5" s="1270"/>
      <c r="CN5" s="1270"/>
      <c r="CO5" s="1270"/>
      <c r="CP5" s="1270"/>
      <c r="CQ5" s="1270"/>
      <c r="CR5" s="1270"/>
      <c r="CS5" s="1270"/>
      <c r="CT5" s="1270"/>
      <c r="CU5" s="1270"/>
      <c r="CV5" s="1270"/>
      <c r="CW5" s="1270"/>
      <c r="CX5" s="1270"/>
      <c r="CY5" s="1270"/>
      <c r="CZ5" s="1270"/>
      <c r="DA5" s="1270"/>
      <c r="DB5" s="1270"/>
      <c r="DC5" s="1270"/>
      <c r="DD5" s="1270"/>
      <c r="DE5" s="1270"/>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1270"/>
      <c r="B6" s="1270"/>
      <c r="C6" s="1270"/>
      <c r="D6" s="1270"/>
      <c r="E6" s="1270"/>
      <c r="F6" s="1270"/>
      <c r="G6" s="1270"/>
      <c r="H6" s="1270"/>
      <c r="I6" s="1270"/>
      <c r="J6" s="1270"/>
      <c r="K6" s="1270"/>
      <c r="L6" s="1270"/>
      <c r="M6" s="1270"/>
      <c r="N6" s="1270"/>
      <c r="O6" s="1270"/>
      <c r="P6" s="1270"/>
      <c r="Q6" s="1270"/>
      <c r="R6" s="1270"/>
      <c r="S6" s="1270"/>
      <c r="T6" s="1270"/>
      <c r="U6" s="1270"/>
      <c r="V6" s="1270"/>
      <c r="W6" s="1270"/>
      <c r="X6" s="1270"/>
      <c r="Y6" s="1270"/>
      <c r="Z6" s="1270"/>
      <c r="AA6" s="1270"/>
      <c r="AB6" s="1270"/>
      <c r="AC6" s="1270"/>
      <c r="AD6" s="1270"/>
      <c r="AE6" s="1270"/>
      <c r="AF6" s="1270"/>
      <c r="AG6" s="1270"/>
      <c r="AH6" s="1270"/>
      <c r="AI6" s="1270"/>
      <c r="AJ6" s="1270"/>
      <c r="AK6" s="1270"/>
      <c r="AL6" s="1270"/>
      <c r="AM6" s="1270"/>
      <c r="AN6" s="1270"/>
      <c r="AO6" s="1270"/>
      <c r="AP6" s="1270"/>
      <c r="AQ6" s="1270"/>
      <c r="AR6" s="1270"/>
      <c r="AS6" s="1270"/>
      <c r="AT6" s="1270"/>
      <c r="AU6" s="1270"/>
      <c r="AV6" s="1270"/>
      <c r="AW6" s="1270"/>
      <c r="AX6" s="1270"/>
      <c r="AY6" s="1270"/>
      <c r="AZ6" s="1270"/>
      <c r="BA6" s="1270"/>
      <c r="BB6" s="1270"/>
      <c r="BC6" s="1270"/>
      <c r="BD6" s="1270"/>
      <c r="BE6" s="1270"/>
      <c r="BF6" s="1270"/>
      <c r="BG6" s="1270"/>
      <c r="BH6" s="1270"/>
      <c r="BI6" s="1270"/>
      <c r="BJ6" s="1270"/>
      <c r="BK6" s="1270"/>
      <c r="BL6" s="1270"/>
      <c r="BM6" s="1270"/>
      <c r="BN6" s="1270"/>
      <c r="BO6" s="1270"/>
      <c r="BP6" s="1270"/>
      <c r="BQ6" s="1270"/>
      <c r="BR6" s="1270"/>
      <c r="BS6" s="1270"/>
      <c r="BT6" s="1270"/>
      <c r="BU6" s="1270"/>
      <c r="BV6" s="1270"/>
      <c r="BW6" s="1270"/>
      <c r="BX6" s="1270"/>
      <c r="BY6" s="1270"/>
      <c r="BZ6" s="1270"/>
      <c r="CA6" s="1270"/>
      <c r="CB6" s="1270"/>
      <c r="CC6" s="1270"/>
      <c r="CD6" s="1270"/>
      <c r="CE6" s="1270"/>
      <c r="CF6" s="1270"/>
      <c r="CG6" s="1270"/>
      <c r="CH6" s="1270"/>
      <c r="CI6" s="1270"/>
      <c r="CJ6" s="1270"/>
      <c r="CK6" s="1270"/>
      <c r="CL6" s="1270"/>
      <c r="CM6" s="1270"/>
      <c r="CN6" s="1270"/>
      <c r="CO6" s="1270"/>
      <c r="CP6" s="1270"/>
      <c r="CQ6" s="1270"/>
      <c r="CR6" s="1270"/>
      <c r="CS6" s="1270"/>
      <c r="CT6" s="1270"/>
      <c r="CU6" s="1270"/>
      <c r="CV6" s="1270"/>
      <c r="CW6" s="1270"/>
      <c r="CX6" s="1270"/>
      <c r="CY6" s="1270"/>
      <c r="CZ6" s="1270"/>
      <c r="DA6" s="1270"/>
      <c r="DB6" s="1270"/>
      <c r="DC6" s="1270"/>
      <c r="DD6" s="1270"/>
      <c r="DE6" s="1270"/>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1270"/>
      <c r="B7" s="1270"/>
      <c r="C7" s="1270"/>
      <c r="D7" s="1270"/>
      <c r="E7" s="1270"/>
      <c r="F7" s="1270"/>
      <c r="G7" s="1270"/>
      <c r="H7" s="1270"/>
      <c r="I7" s="1270"/>
      <c r="J7" s="1270"/>
      <c r="K7" s="1270"/>
      <c r="L7" s="1270"/>
      <c r="M7" s="1270"/>
      <c r="N7" s="1270"/>
      <c r="O7" s="1270"/>
      <c r="P7" s="1270"/>
      <c r="Q7" s="1270"/>
      <c r="R7" s="1270"/>
      <c r="S7" s="1270"/>
      <c r="T7" s="1270"/>
      <c r="U7" s="1270"/>
      <c r="V7" s="1270"/>
      <c r="W7" s="1270"/>
      <c r="X7" s="1270"/>
      <c r="Y7" s="1270"/>
      <c r="Z7" s="1270"/>
      <c r="AA7" s="1270"/>
      <c r="AB7" s="1270"/>
      <c r="AC7" s="1270"/>
      <c r="AD7" s="1270"/>
      <c r="AE7" s="1270"/>
      <c r="AF7" s="1270"/>
      <c r="AG7" s="1270"/>
      <c r="AH7" s="1270"/>
      <c r="AI7" s="1270"/>
      <c r="AJ7" s="1270"/>
      <c r="AK7" s="1270"/>
      <c r="AL7" s="1270"/>
      <c r="AM7" s="1270"/>
      <c r="AN7" s="1270"/>
      <c r="AO7" s="1270"/>
      <c r="AP7" s="1270"/>
      <c r="AQ7" s="1270"/>
      <c r="AR7" s="1270"/>
      <c r="AS7" s="1270"/>
      <c r="AT7" s="1270"/>
      <c r="AU7" s="1270"/>
      <c r="AV7" s="1270"/>
      <c r="AW7" s="1270"/>
      <c r="AX7" s="1270"/>
      <c r="AY7" s="1270"/>
      <c r="AZ7" s="1270"/>
      <c r="BA7" s="1270"/>
      <c r="BB7" s="1270"/>
      <c r="BC7" s="1270"/>
      <c r="BD7" s="1270"/>
      <c r="BE7" s="1270"/>
      <c r="BF7" s="1270"/>
      <c r="BG7" s="1270"/>
      <c r="BH7" s="1270"/>
      <c r="BI7" s="1270"/>
      <c r="BJ7" s="1270"/>
      <c r="BK7" s="1270"/>
      <c r="BL7" s="1270"/>
      <c r="BM7" s="1270"/>
      <c r="BN7" s="1270"/>
      <c r="BO7" s="1270"/>
      <c r="BP7" s="1270"/>
      <c r="BQ7" s="1270"/>
      <c r="BR7" s="1270"/>
      <c r="BS7" s="1270"/>
      <c r="BT7" s="1270"/>
      <c r="BU7" s="1270"/>
      <c r="BV7" s="1270"/>
      <c r="BW7" s="1270"/>
      <c r="BX7" s="1270"/>
      <c r="BY7" s="1270"/>
      <c r="BZ7" s="1270"/>
      <c r="CA7" s="1270"/>
      <c r="CB7" s="1270"/>
      <c r="CC7" s="1270"/>
      <c r="CD7" s="1270"/>
      <c r="CE7" s="1270"/>
      <c r="CF7" s="1270"/>
      <c r="CG7" s="1270"/>
      <c r="CH7" s="1270"/>
      <c r="CI7" s="1270"/>
      <c r="CJ7" s="1270"/>
      <c r="CK7" s="1270"/>
      <c r="CL7" s="1270"/>
      <c r="CM7" s="1270"/>
      <c r="CN7" s="1270"/>
      <c r="CO7" s="1270"/>
      <c r="CP7" s="1270"/>
      <c r="CQ7" s="1270"/>
      <c r="CR7" s="1270"/>
      <c r="CS7" s="1270"/>
      <c r="CT7" s="1270"/>
      <c r="CU7" s="1270"/>
      <c r="CV7" s="1270"/>
      <c r="CW7" s="1270"/>
      <c r="CX7" s="1270"/>
      <c r="CY7" s="1270"/>
      <c r="CZ7" s="1270"/>
      <c r="DA7" s="1270"/>
      <c r="DB7" s="1270"/>
      <c r="DC7" s="1270"/>
      <c r="DD7" s="1270"/>
      <c r="DE7" s="1270"/>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1270"/>
      <c r="B8" s="1270"/>
      <c r="C8" s="1270"/>
      <c r="D8" s="1270"/>
      <c r="E8" s="1270"/>
      <c r="F8" s="1270"/>
      <c r="G8" s="1270"/>
      <c r="H8" s="1270"/>
      <c r="I8" s="1270"/>
      <c r="J8" s="1270"/>
      <c r="K8" s="1270"/>
      <c r="L8" s="1270"/>
      <c r="M8" s="1270"/>
      <c r="N8" s="1270"/>
      <c r="O8" s="1270"/>
      <c r="P8" s="1270"/>
      <c r="Q8" s="1270"/>
      <c r="R8" s="1270"/>
      <c r="S8" s="1270"/>
      <c r="T8" s="1270"/>
      <c r="U8" s="1270"/>
      <c r="V8" s="1270"/>
      <c r="W8" s="1270"/>
      <c r="X8" s="1270"/>
      <c r="Y8" s="1270"/>
      <c r="Z8" s="1270"/>
      <c r="AA8" s="1270"/>
      <c r="AB8" s="1270"/>
      <c r="AC8" s="1270"/>
      <c r="AD8" s="1270"/>
      <c r="AE8" s="1270"/>
      <c r="AF8" s="1270"/>
      <c r="AG8" s="1270"/>
      <c r="AH8" s="1270"/>
      <c r="AI8" s="1270"/>
      <c r="AJ8" s="1270"/>
      <c r="AK8" s="1270"/>
      <c r="AL8" s="1270"/>
      <c r="AM8" s="1270"/>
      <c r="AN8" s="1270"/>
      <c r="AO8" s="1270"/>
      <c r="AP8" s="1270"/>
      <c r="AQ8" s="1270"/>
      <c r="AR8" s="1270"/>
      <c r="AS8" s="1270"/>
      <c r="AT8" s="1270"/>
      <c r="AU8" s="1270"/>
      <c r="AV8" s="1270"/>
      <c r="AW8" s="1270"/>
      <c r="AX8" s="1270"/>
      <c r="AY8" s="1270"/>
      <c r="AZ8" s="1270"/>
      <c r="BA8" s="1270"/>
      <c r="BB8" s="1270"/>
      <c r="BC8" s="1270"/>
      <c r="BD8" s="1270"/>
      <c r="BE8" s="1270"/>
      <c r="BF8" s="1270"/>
      <c r="BG8" s="1270"/>
      <c r="BH8" s="1270"/>
      <c r="BI8" s="1270"/>
      <c r="BJ8" s="1270"/>
      <c r="BK8" s="1270"/>
      <c r="BL8" s="1270"/>
      <c r="BM8" s="1270"/>
      <c r="BN8" s="1270"/>
      <c r="BO8" s="1270"/>
      <c r="BP8" s="1270"/>
      <c r="BQ8" s="1270"/>
      <c r="BR8" s="1270"/>
      <c r="BS8" s="1270"/>
      <c r="BT8" s="1270"/>
      <c r="BU8" s="1270"/>
      <c r="BV8" s="1270"/>
      <c r="BW8" s="1270"/>
      <c r="BX8" s="1270"/>
      <c r="BY8" s="1270"/>
      <c r="BZ8" s="1270"/>
      <c r="CA8" s="1270"/>
      <c r="CB8" s="1270"/>
      <c r="CC8" s="1270"/>
      <c r="CD8" s="1270"/>
      <c r="CE8" s="1270"/>
      <c r="CF8" s="1270"/>
      <c r="CG8" s="1270"/>
      <c r="CH8" s="1270"/>
      <c r="CI8" s="1270"/>
      <c r="CJ8" s="1270"/>
      <c r="CK8" s="1270"/>
      <c r="CL8" s="1270"/>
      <c r="CM8" s="1270"/>
      <c r="CN8" s="1270"/>
      <c r="CO8" s="1270"/>
      <c r="CP8" s="1270"/>
      <c r="CQ8" s="1270"/>
      <c r="CR8" s="1270"/>
      <c r="CS8" s="1270"/>
      <c r="CT8" s="1270"/>
      <c r="CU8" s="1270"/>
      <c r="CV8" s="1270"/>
      <c r="CW8" s="1270"/>
      <c r="CX8" s="1270"/>
      <c r="CY8" s="1270"/>
      <c r="CZ8" s="1270"/>
      <c r="DA8" s="1270"/>
      <c r="DB8" s="1270"/>
      <c r="DC8" s="1270"/>
      <c r="DD8" s="1270"/>
      <c r="DE8" s="1270"/>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1270"/>
      <c r="B9" s="1270"/>
      <c r="C9" s="1270"/>
      <c r="D9" s="1270"/>
      <c r="E9" s="1270"/>
      <c r="F9" s="1270"/>
      <c r="G9" s="1270"/>
      <c r="H9" s="1270"/>
      <c r="I9" s="1270"/>
      <c r="J9" s="1270"/>
      <c r="K9" s="1270"/>
      <c r="L9" s="1270"/>
      <c r="M9" s="1270"/>
      <c r="N9" s="1270"/>
      <c r="O9" s="1270"/>
      <c r="P9" s="1270"/>
      <c r="Q9" s="1270"/>
      <c r="R9" s="1270"/>
      <c r="S9" s="1270"/>
      <c r="T9" s="1270"/>
      <c r="U9" s="1270"/>
      <c r="V9" s="1270"/>
      <c r="W9" s="1270"/>
      <c r="X9" s="1270"/>
      <c r="Y9" s="1270"/>
      <c r="Z9" s="1270"/>
      <c r="AA9" s="1270"/>
      <c r="AB9" s="1270"/>
      <c r="AC9" s="1270"/>
      <c r="AD9" s="1270"/>
      <c r="AE9" s="1270"/>
      <c r="AF9" s="1270"/>
      <c r="AG9" s="1270"/>
      <c r="AH9" s="1270"/>
      <c r="AI9" s="1270"/>
      <c r="AJ9" s="1270"/>
      <c r="AK9" s="1270"/>
      <c r="AL9" s="1270"/>
      <c r="AM9" s="1270"/>
      <c r="AN9" s="1270"/>
      <c r="AO9" s="1270"/>
      <c r="AP9" s="1270"/>
      <c r="AQ9" s="1270"/>
      <c r="AR9" s="1270"/>
      <c r="AS9" s="1270"/>
      <c r="AT9" s="1270"/>
      <c r="AU9" s="1270"/>
      <c r="AV9" s="1270"/>
      <c r="AW9" s="1270"/>
      <c r="AX9" s="1270"/>
      <c r="AY9" s="1270"/>
      <c r="AZ9" s="1270"/>
      <c r="BA9" s="1270"/>
      <c r="BB9" s="1270"/>
      <c r="BC9" s="1270"/>
      <c r="BD9" s="1270"/>
      <c r="BE9" s="1270"/>
      <c r="BF9" s="1270"/>
      <c r="BG9" s="1270"/>
      <c r="BH9" s="1270"/>
      <c r="BI9" s="1270"/>
      <c r="BJ9" s="1270"/>
      <c r="BK9" s="1270"/>
      <c r="BL9" s="1270"/>
      <c r="BM9" s="1270"/>
      <c r="BN9" s="1270"/>
      <c r="BO9" s="1270"/>
      <c r="BP9" s="1270"/>
      <c r="BQ9" s="1270"/>
      <c r="BR9" s="1270"/>
      <c r="BS9" s="1270"/>
      <c r="BT9" s="1270"/>
      <c r="BU9" s="1270"/>
      <c r="BV9" s="1270"/>
      <c r="BW9" s="1270"/>
      <c r="BX9" s="1270"/>
      <c r="BY9" s="1270"/>
      <c r="BZ9" s="1270"/>
      <c r="CA9" s="1270"/>
      <c r="CB9" s="1270"/>
      <c r="CC9" s="1270"/>
      <c r="CD9" s="1270"/>
      <c r="CE9" s="1270"/>
      <c r="CF9" s="1270"/>
      <c r="CG9" s="1270"/>
      <c r="CH9" s="1270"/>
      <c r="CI9" s="1270"/>
      <c r="CJ9" s="1270"/>
      <c r="CK9" s="1270"/>
      <c r="CL9" s="1270"/>
      <c r="CM9" s="1270"/>
      <c r="CN9" s="1270"/>
      <c r="CO9" s="1270"/>
      <c r="CP9" s="1270"/>
      <c r="CQ9" s="1270"/>
      <c r="CR9" s="1270"/>
      <c r="CS9" s="1270"/>
      <c r="CT9" s="1270"/>
      <c r="CU9" s="1270"/>
      <c r="CV9" s="1270"/>
      <c r="CW9" s="1270"/>
      <c r="CX9" s="1270"/>
      <c r="CY9" s="1270"/>
      <c r="CZ9" s="1270"/>
      <c r="DA9" s="1270"/>
      <c r="DB9" s="1270"/>
      <c r="DC9" s="1270"/>
      <c r="DD9" s="1270"/>
      <c r="DE9" s="1270"/>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1270"/>
      <c r="B10" s="1270"/>
      <c r="C10" s="1270"/>
      <c r="D10" s="1270"/>
      <c r="E10" s="1270"/>
      <c r="F10" s="1270"/>
      <c r="G10" s="1270"/>
      <c r="H10" s="1270"/>
      <c r="I10" s="1270"/>
      <c r="J10" s="1270"/>
      <c r="K10" s="1270"/>
      <c r="L10" s="1270"/>
      <c r="M10" s="1270"/>
      <c r="N10" s="1270"/>
      <c r="O10" s="1270"/>
      <c r="P10" s="1270"/>
      <c r="Q10" s="1270"/>
      <c r="R10" s="1270"/>
      <c r="S10" s="1270"/>
      <c r="T10" s="1270"/>
      <c r="U10" s="1270"/>
      <c r="V10" s="1270"/>
      <c r="W10" s="1270"/>
      <c r="X10" s="1270"/>
      <c r="Y10" s="1270"/>
      <c r="Z10" s="1270"/>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291"/>
      <c r="DG10" s="291"/>
      <c r="DH10" s="291"/>
      <c r="DI10" s="291"/>
      <c r="DJ10" s="291"/>
      <c r="DK10" s="291"/>
      <c r="DL10" s="291"/>
      <c r="DM10" s="291"/>
      <c r="DN10" s="291"/>
      <c r="DO10" s="291"/>
      <c r="DP10" s="291"/>
      <c r="DQ10" s="291"/>
      <c r="DR10" s="291"/>
      <c r="DS10" s="291"/>
      <c r="DT10" s="291"/>
      <c r="DU10" s="291"/>
      <c r="DV10" s="291"/>
      <c r="DW10" s="291"/>
      <c r="EM10" s="290" t="s">
        <v>580</v>
      </c>
    </row>
    <row r="11" spans="1:143" s="290" customFormat="1" x14ac:dyDescent="0.15">
      <c r="A11" s="1270"/>
      <c r="B11" s="1270"/>
      <c r="C11" s="1270"/>
      <c r="D11" s="1270"/>
      <c r="E11" s="1270"/>
      <c r="F11" s="1270"/>
      <c r="G11" s="1270"/>
      <c r="H11" s="1270"/>
      <c r="I11" s="1270"/>
      <c r="J11" s="1270"/>
      <c r="K11" s="1270"/>
      <c r="L11" s="1270"/>
      <c r="M11" s="1270"/>
      <c r="N11" s="1270"/>
      <c r="O11" s="1270"/>
      <c r="P11" s="1270"/>
      <c r="Q11" s="1270"/>
      <c r="R11" s="1270"/>
      <c r="S11" s="1270"/>
      <c r="T11" s="1270"/>
      <c r="U11" s="1270"/>
      <c r="V11" s="1270"/>
      <c r="W11" s="1270"/>
      <c r="X11" s="1270"/>
      <c r="Y11" s="1270"/>
      <c r="Z11" s="1270"/>
      <c r="AA11" s="1270"/>
      <c r="AB11" s="1270"/>
      <c r="AC11" s="1270"/>
      <c r="AD11" s="1270"/>
      <c r="AE11" s="1270"/>
      <c r="AF11" s="1270"/>
      <c r="AG11" s="1270"/>
      <c r="AH11" s="1270"/>
      <c r="AI11" s="1270"/>
      <c r="AJ11" s="1270"/>
      <c r="AK11" s="1270"/>
      <c r="AL11" s="1270"/>
      <c r="AM11" s="1270"/>
      <c r="AN11" s="1270"/>
      <c r="AO11" s="1270"/>
      <c r="AP11" s="1270"/>
      <c r="AQ11" s="1270"/>
      <c r="AR11" s="1270"/>
      <c r="AS11" s="1270"/>
      <c r="AT11" s="1270"/>
      <c r="AU11" s="1270"/>
      <c r="AV11" s="1270"/>
      <c r="AW11" s="1270"/>
      <c r="AX11" s="1270"/>
      <c r="AY11" s="1270"/>
      <c r="AZ11" s="1270"/>
      <c r="BA11" s="1270"/>
      <c r="BB11" s="1270"/>
      <c r="BC11" s="1270"/>
      <c r="BD11" s="1270"/>
      <c r="BE11" s="1270"/>
      <c r="BF11" s="1270"/>
      <c r="BG11" s="1270"/>
      <c r="BH11" s="1270"/>
      <c r="BI11" s="1270"/>
      <c r="BJ11" s="1270"/>
      <c r="BK11" s="1270"/>
      <c r="BL11" s="1270"/>
      <c r="BM11" s="1270"/>
      <c r="BN11" s="1270"/>
      <c r="BO11" s="1270"/>
      <c r="BP11" s="1270"/>
      <c r="BQ11" s="1270"/>
      <c r="BR11" s="1270"/>
      <c r="BS11" s="1270"/>
      <c r="BT11" s="1270"/>
      <c r="BU11" s="1270"/>
      <c r="BV11" s="1270"/>
      <c r="BW11" s="1270"/>
      <c r="BX11" s="1270"/>
      <c r="BY11" s="1270"/>
      <c r="BZ11" s="1270"/>
      <c r="CA11" s="1270"/>
      <c r="CB11" s="1270"/>
      <c r="CC11" s="1270"/>
      <c r="CD11" s="1270"/>
      <c r="CE11" s="1270"/>
      <c r="CF11" s="1270"/>
      <c r="CG11" s="1270"/>
      <c r="CH11" s="1270"/>
      <c r="CI11" s="1270"/>
      <c r="CJ11" s="1270"/>
      <c r="CK11" s="1270"/>
      <c r="CL11" s="1270"/>
      <c r="CM11" s="1270"/>
      <c r="CN11" s="1270"/>
      <c r="CO11" s="1270"/>
      <c r="CP11" s="1270"/>
      <c r="CQ11" s="1270"/>
      <c r="CR11" s="1270"/>
      <c r="CS11" s="1270"/>
      <c r="CT11" s="1270"/>
      <c r="CU11" s="1270"/>
      <c r="CV11" s="1270"/>
      <c r="CW11" s="1270"/>
      <c r="CX11" s="1270"/>
      <c r="CY11" s="1270"/>
      <c r="CZ11" s="1270"/>
      <c r="DA11" s="1270"/>
      <c r="DB11" s="1270"/>
      <c r="DC11" s="1270"/>
      <c r="DD11" s="1270"/>
      <c r="DE11" s="1270"/>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1270"/>
      <c r="B12" s="1270"/>
      <c r="C12" s="1270"/>
      <c r="D12" s="1270"/>
      <c r="E12" s="1270"/>
      <c r="F12" s="1270"/>
      <c r="G12" s="1270"/>
      <c r="H12" s="1270"/>
      <c r="I12" s="1270"/>
      <c r="J12" s="1270"/>
      <c r="K12" s="1270"/>
      <c r="L12" s="1270"/>
      <c r="M12" s="1270"/>
      <c r="N12" s="1270"/>
      <c r="O12" s="1270"/>
      <c r="P12" s="1270"/>
      <c r="Q12" s="1270"/>
      <c r="R12" s="1270"/>
      <c r="S12" s="1270"/>
      <c r="T12" s="1270"/>
      <c r="U12" s="1270"/>
      <c r="V12" s="1270"/>
      <c r="W12" s="1270"/>
      <c r="X12" s="1270"/>
      <c r="Y12" s="1270"/>
      <c r="Z12" s="1270"/>
      <c r="AA12" s="1270"/>
      <c r="AB12" s="1270"/>
      <c r="AC12" s="1270"/>
      <c r="AD12" s="1270"/>
      <c r="AE12" s="1270"/>
      <c r="AF12" s="1270"/>
      <c r="AG12" s="1270"/>
      <c r="AH12" s="1270"/>
      <c r="AI12" s="1270"/>
      <c r="AJ12" s="1270"/>
      <c r="AK12" s="1270"/>
      <c r="AL12" s="1270"/>
      <c r="AM12" s="1270"/>
      <c r="AN12" s="1270"/>
      <c r="AO12" s="1270"/>
      <c r="AP12" s="1270"/>
      <c r="AQ12" s="1270"/>
      <c r="AR12" s="1270"/>
      <c r="AS12" s="1270"/>
      <c r="AT12" s="1270"/>
      <c r="AU12" s="1270"/>
      <c r="AV12" s="1270"/>
      <c r="AW12" s="1270"/>
      <c r="AX12" s="1270"/>
      <c r="AY12" s="1270"/>
      <c r="AZ12" s="1270"/>
      <c r="BA12" s="1270"/>
      <c r="BB12" s="1270"/>
      <c r="BC12" s="1270"/>
      <c r="BD12" s="1270"/>
      <c r="BE12" s="1270"/>
      <c r="BF12" s="1270"/>
      <c r="BG12" s="1270"/>
      <c r="BH12" s="1270"/>
      <c r="BI12" s="1270"/>
      <c r="BJ12" s="1270"/>
      <c r="BK12" s="1270"/>
      <c r="BL12" s="1270"/>
      <c r="BM12" s="1270"/>
      <c r="BN12" s="1270"/>
      <c r="BO12" s="1270"/>
      <c r="BP12" s="1270"/>
      <c r="BQ12" s="1270"/>
      <c r="BR12" s="1270"/>
      <c r="BS12" s="1270"/>
      <c r="BT12" s="1270"/>
      <c r="BU12" s="1270"/>
      <c r="BV12" s="1270"/>
      <c r="BW12" s="1270"/>
      <c r="BX12" s="1270"/>
      <c r="BY12" s="1270"/>
      <c r="BZ12" s="1270"/>
      <c r="CA12" s="1270"/>
      <c r="CB12" s="1270"/>
      <c r="CC12" s="1270"/>
      <c r="CD12" s="1270"/>
      <c r="CE12" s="1270"/>
      <c r="CF12" s="1270"/>
      <c r="CG12" s="1270"/>
      <c r="CH12" s="1270"/>
      <c r="CI12" s="1270"/>
      <c r="CJ12" s="1270"/>
      <c r="CK12" s="1270"/>
      <c r="CL12" s="1270"/>
      <c r="CM12" s="1270"/>
      <c r="CN12" s="1270"/>
      <c r="CO12" s="1270"/>
      <c r="CP12" s="1270"/>
      <c r="CQ12" s="1270"/>
      <c r="CR12" s="1270"/>
      <c r="CS12" s="1270"/>
      <c r="CT12" s="1270"/>
      <c r="CU12" s="1270"/>
      <c r="CV12" s="1270"/>
      <c r="CW12" s="1270"/>
      <c r="CX12" s="1270"/>
      <c r="CY12" s="1270"/>
      <c r="CZ12" s="1270"/>
      <c r="DA12" s="1270"/>
      <c r="DB12" s="1270"/>
      <c r="DC12" s="1270"/>
      <c r="DD12" s="1270"/>
      <c r="DE12" s="1270"/>
      <c r="DF12" s="291"/>
      <c r="DG12" s="291"/>
      <c r="DH12" s="291"/>
      <c r="DI12" s="291"/>
      <c r="DJ12" s="291"/>
      <c r="DK12" s="291"/>
      <c r="DL12" s="291"/>
      <c r="DM12" s="291"/>
      <c r="DN12" s="291"/>
      <c r="DO12" s="291"/>
      <c r="DP12" s="291"/>
      <c r="DQ12" s="291"/>
      <c r="DR12" s="291"/>
      <c r="DS12" s="291"/>
      <c r="DT12" s="291"/>
      <c r="DU12" s="291"/>
      <c r="DV12" s="291"/>
      <c r="DW12" s="291"/>
      <c r="EM12" s="290" t="s">
        <v>580</v>
      </c>
    </row>
    <row r="13" spans="1:143" s="290" customFormat="1" x14ac:dyDescent="0.15">
      <c r="A13" s="1270"/>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1270"/>
      <c r="AN13" s="1270"/>
      <c r="AO13" s="1270"/>
      <c r="AP13" s="1270"/>
      <c r="AQ13" s="1270"/>
      <c r="AR13" s="1270"/>
      <c r="AS13" s="1270"/>
      <c r="AT13" s="1270"/>
      <c r="AU13" s="1270"/>
      <c r="AV13" s="1270"/>
      <c r="AW13" s="1270"/>
      <c r="AX13" s="1270"/>
      <c r="AY13" s="1270"/>
      <c r="AZ13" s="1270"/>
      <c r="BA13" s="1270"/>
      <c r="BB13" s="1270"/>
      <c r="BC13" s="1270"/>
      <c r="BD13" s="1270"/>
      <c r="BE13" s="1270"/>
      <c r="BF13" s="1270"/>
      <c r="BG13" s="1270"/>
      <c r="BH13" s="1270"/>
      <c r="BI13" s="1270"/>
      <c r="BJ13" s="1270"/>
      <c r="BK13" s="1270"/>
      <c r="BL13" s="1270"/>
      <c r="BM13" s="1270"/>
      <c r="BN13" s="1270"/>
      <c r="BO13" s="1270"/>
      <c r="BP13" s="1270"/>
      <c r="BQ13" s="1270"/>
      <c r="BR13" s="1270"/>
      <c r="BS13" s="1270"/>
      <c r="BT13" s="1270"/>
      <c r="BU13" s="1270"/>
      <c r="BV13" s="1270"/>
      <c r="BW13" s="1270"/>
      <c r="BX13" s="1270"/>
      <c r="BY13" s="1270"/>
      <c r="BZ13" s="1270"/>
      <c r="CA13" s="1270"/>
      <c r="CB13" s="1270"/>
      <c r="CC13" s="1270"/>
      <c r="CD13" s="1270"/>
      <c r="CE13" s="1270"/>
      <c r="CF13" s="1270"/>
      <c r="CG13" s="1270"/>
      <c r="CH13" s="1270"/>
      <c r="CI13" s="1270"/>
      <c r="CJ13" s="1270"/>
      <c r="CK13" s="1270"/>
      <c r="CL13" s="1270"/>
      <c r="CM13" s="1270"/>
      <c r="CN13" s="1270"/>
      <c r="CO13" s="1270"/>
      <c r="CP13" s="1270"/>
      <c r="CQ13" s="1270"/>
      <c r="CR13" s="1270"/>
      <c r="CS13" s="1270"/>
      <c r="CT13" s="1270"/>
      <c r="CU13" s="1270"/>
      <c r="CV13" s="1270"/>
      <c r="CW13" s="1270"/>
      <c r="CX13" s="1270"/>
      <c r="CY13" s="1270"/>
      <c r="CZ13" s="1270"/>
      <c r="DA13" s="1270"/>
      <c r="DB13" s="1270"/>
      <c r="DC13" s="1270"/>
      <c r="DD13" s="1270"/>
      <c r="DE13" s="1270"/>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1270"/>
      <c r="B14" s="1270"/>
      <c r="C14" s="1270"/>
      <c r="D14" s="1270"/>
      <c r="E14" s="1270"/>
      <c r="F14" s="1270"/>
      <c r="G14" s="1270"/>
      <c r="H14" s="1270"/>
      <c r="I14" s="1270"/>
      <c r="J14" s="1270"/>
      <c r="K14" s="1270"/>
      <c r="L14" s="1270"/>
      <c r="M14" s="1270"/>
      <c r="N14" s="1270"/>
      <c r="O14" s="1270"/>
      <c r="P14" s="1270"/>
      <c r="Q14" s="1270"/>
      <c r="R14" s="1270"/>
      <c r="S14" s="1270"/>
      <c r="T14" s="1270"/>
      <c r="U14" s="1270"/>
      <c r="V14" s="1270"/>
      <c r="W14" s="1270"/>
      <c r="X14" s="1270"/>
      <c r="Y14" s="1270"/>
      <c r="Z14" s="1270"/>
      <c r="AA14" s="1270"/>
      <c r="AB14" s="1270"/>
      <c r="AC14" s="1270"/>
      <c r="AD14" s="1270"/>
      <c r="AE14" s="1270"/>
      <c r="AF14" s="1270"/>
      <c r="AG14" s="1270"/>
      <c r="AH14" s="1270"/>
      <c r="AI14" s="1270"/>
      <c r="AJ14" s="1270"/>
      <c r="AK14" s="1270"/>
      <c r="AL14" s="1270"/>
      <c r="AM14" s="1270"/>
      <c r="AN14" s="1270"/>
      <c r="AO14" s="1270"/>
      <c r="AP14" s="1270"/>
      <c r="AQ14" s="1270"/>
      <c r="AR14" s="1270"/>
      <c r="AS14" s="1270"/>
      <c r="AT14" s="1270"/>
      <c r="AU14" s="1270"/>
      <c r="AV14" s="1270"/>
      <c r="AW14" s="1270"/>
      <c r="AX14" s="1270"/>
      <c r="AY14" s="1270"/>
      <c r="AZ14" s="1270"/>
      <c r="BA14" s="1270"/>
      <c r="BB14" s="1270"/>
      <c r="BC14" s="1270"/>
      <c r="BD14" s="1270"/>
      <c r="BE14" s="1270"/>
      <c r="BF14" s="1270"/>
      <c r="BG14" s="1270"/>
      <c r="BH14" s="1270"/>
      <c r="BI14" s="1270"/>
      <c r="BJ14" s="1270"/>
      <c r="BK14" s="1270"/>
      <c r="BL14" s="1270"/>
      <c r="BM14" s="1270"/>
      <c r="BN14" s="1270"/>
      <c r="BO14" s="1270"/>
      <c r="BP14" s="1270"/>
      <c r="BQ14" s="1270"/>
      <c r="BR14" s="1270"/>
      <c r="BS14" s="1270"/>
      <c r="BT14" s="1270"/>
      <c r="BU14" s="1270"/>
      <c r="BV14" s="1270"/>
      <c r="BW14" s="1270"/>
      <c r="BX14" s="1270"/>
      <c r="BY14" s="1270"/>
      <c r="BZ14" s="1270"/>
      <c r="CA14" s="1270"/>
      <c r="CB14" s="1270"/>
      <c r="CC14" s="1270"/>
      <c r="CD14" s="1270"/>
      <c r="CE14" s="1270"/>
      <c r="CF14" s="1270"/>
      <c r="CG14" s="1270"/>
      <c r="CH14" s="1270"/>
      <c r="CI14" s="1270"/>
      <c r="CJ14" s="1270"/>
      <c r="CK14" s="1270"/>
      <c r="CL14" s="1270"/>
      <c r="CM14" s="1270"/>
      <c r="CN14" s="1270"/>
      <c r="CO14" s="1270"/>
      <c r="CP14" s="1270"/>
      <c r="CQ14" s="1270"/>
      <c r="CR14" s="1270"/>
      <c r="CS14" s="1270"/>
      <c r="CT14" s="1270"/>
      <c r="CU14" s="1270"/>
      <c r="CV14" s="1270"/>
      <c r="CW14" s="1270"/>
      <c r="CX14" s="1270"/>
      <c r="CY14" s="1270"/>
      <c r="CZ14" s="1270"/>
      <c r="DA14" s="1270"/>
      <c r="DB14" s="1270"/>
      <c r="DC14" s="1270"/>
      <c r="DD14" s="1270"/>
      <c r="DE14" s="1270"/>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1269"/>
      <c r="B15" s="1270"/>
      <c r="C15" s="1270"/>
      <c r="D15" s="1270"/>
      <c r="E15" s="1270"/>
      <c r="F15" s="1270"/>
      <c r="G15" s="1270"/>
      <c r="H15" s="1270"/>
      <c r="I15" s="1270"/>
      <c r="J15" s="1270"/>
      <c r="K15" s="1270"/>
      <c r="L15" s="1270"/>
      <c r="M15" s="1270"/>
      <c r="N15" s="1270"/>
      <c r="O15" s="1270"/>
      <c r="P15" s="1270"/>
      <c r="Q15" s="1270"/>
      <c r="R15" s="1270"/>
      <c r="S15" s="1270"/>
      <c r="T15" s="1270"/>
      <c r="U15" s="1270"/>
      <c r="V15" s="1270"/>
      <c r="W15" s="1270"/>
      <c r="X15" s="1270"/>
      <c r="Y15" s="1270"/>
      <c r="Z15" s="1270"/>
      <c r="AA15" s="1270"/>
      <c r="AB15" s="1270"/>
      <c r="AC15" s="1270"/>
      <c r="AD15" s="1270"/>
      <c r="AE15" s="1270"/>
      <c r="AF15" s="1270"/>
      <c r="AG15" s="1270"/>
      <c r="AH15" s="1270"/>
      <c r="AI15" s="1270"/>
      <c r="AJ15" s="1270"/>
      <c r="AK15" s="1270"/>
      <c r="AL15" s="1270"/>
      <c r="AM15" s="1270"/>
      <c r="AN15" s="1270"/>
      <c r="AO15" s="1270"/>
      <c r="AP15" s="1270"/>
      <c r="AQ15" s="1270"/>
      <c r="AR15" s="1270"/>
      <c r="AS15" s="1270"/>
      <c r="AT15" s="1270"/>
      <c r="AU15" s="1270"/>
      <c r="AV15" s="1270"/>
      <c r="AW15" s="1270"/>
      <c r="AX15" s="1270"/>
      <c r="AY15" s="1270"/>
      <c r="AZ15" s="1270"/>
      <c r="BA15" s="1270"/>
      <c r="BB15" s="1270"/>
      <c r="BC15" s="1270"/>
      <c r="BD15" s="1270"/>
      <c r="BE15" s="1270"/>
      <c r="BF15" s="1270"/>
      <c r="BG15" s="1270"/>
      <c r="BH15" s="1270"/>
      <c r="BI15" s="1270"/>
      <c r="BJ15" s="1270"/>
      <c r="BK15" s="1270"/>
      <c r="BL15" s="1270"/>
      <c r="BM15" s="1270"/>
      <c r="BN15" s="1270"/>
      <c r="BO15" s="1270"/>
      <c r="BP15" s="1270"/>
      <c r="BQ15" s="1270"/>
      <c r="BR15" s="1270"/>
      <c r="BS15" s="1270"/>
      <c r="BT15" s="1270"/>
      <c r="BU15" s="1270"/>
      <c r="BV15" s="1270"/>
      <c r="BW15" s="1270"/>
      <c r="BX15" s="1270"/>
      <c r="BY15" s="1270"/>
      <c r="BZ15" s="1270"/>
      <c r="CA15" s="1270"/>
      <c r="CB15" s="1270"/>
      <c r="CC15" s="1270"/>
      <c r="CD15" s="1270"/>
      <c r="CE15" s="1270"/>
      <c r="CF15" s="1270"/>
      <c r="CG15" s="1270"/>
      <c r="CH15" s="1270"/>
      <c r="CI15" s="1270"/>
      <c r="CJ15" s="1270"/>
      <c r="CK15" s="1270"/>
      <c r="CL15" s="1270"/>
      <c r="CM15" s="1270"/>
      <c r="CN15" s="1270"/>
      <c r="CO15" s="1270"/>
      <c r="CP15" s="1270"/>
      <c r="CQ15" s="1270"/>
      <c r="CR15" s="1270"/>
      <c r="CS15" s="1270"/>
      <c r="CT15" s="1270"/>
      <c r="CU15" s="1270"/>
      <c r="CV15" s="1270"/>
      <c r="CW15" s="1270"/>
      <c r="CX15" s="1270"/>
      <c r="CY15" s="1270"/>
      <c r="CZ15" s="1270"/>
      <c r="DA15" s="1270"/>
      <c r="DB15" s="1270"/>
      <c r="DC15" s="1270"/>
      <c r="DD15" s="1270"/>
      <c r="DE15" s="1270"/>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1269"/>
      <c r="B16" s="1270"/>
      <c r="C16" s="1270"/>
      <c r="D16" s="1270"/>
      <c r="E16" s="1270"/>
      <c r="F16" s="1270"/>
      <c r="G16" s="1270"/>
      <c r="H16" s="1270"/>
      <c r="I16" s="1270"/>
      <c r="J16" s="1270"/>
      <c r="K16" s="1270"/>
      <c r="L16" s="1270"/>
      <c r="M16" s="1270"/>
      <c r="N16" s="1270"/>
      <c r="O16" s="1270"/>
      <c r="P16" s="1270"/>
      <c r="Q16" s="1270"/>
      <c r="R16" s="1270"/>
      <c r="S16" s="1270"/>
      <c r="T16" s="1270"/>
      <c r="U16" s="1270"/>
      <c r="V16" s="1270"/>
      <c r="W16" s="1270"/>
      <c r="X16" s="1270"/>
      <c r="Y16" s="1270"/>
      <c r="Z16" s="1270"/>
      <c r="AA16" s="1270"/>
      <c r="AB16" s="1270"/>
      <c r="AC16" s="1270"/>
      <c r="AD16" s="1270"/>
      <c r="AE16" s="1270"/>
      <c r="AF16" s="1270"/>
      <c r="AG16" s="1270"/>
      <c r="AH16" s="1270"/>
      <c r="AI16" s="1270"/>
      <c r="AJ16" s="1270"/>
      <c r="AK16" s="1270"/>
      <c r="AL16" s="1270"/>
      <c r="AM16" s="1270"/>
      <c r="AN16" s="1270"/>
      <c r="AO16" s="1270"/>
      <c r="AP16" s="1270"/>
      <c r="AQ16" s="1270"/>
      <c r="AR16" s="1270"/>
      <c r="AS16" s="1270"/>
      <c r="AT16" s="1270"/>
      <c r="AU16" s="1270"/>
      <c r="AV16" s="1270"/>
      <c r="AW16" s="1270"/>
      <c r="AX16" s="1270"/>
      <c r="AY16" s="1270"/>
      <c r="AZ16" s="1270"/>
      <c r="BA16" s="1270"/>
      <c r="BB16" s="1270"/>
      <c r="BC16" s="1270"/>
      <c r="BD16" s="1270"/>
      <c r="BE16" s="1270"/>
      <c r="BF16" s="1270"/>
      <c r="BG16" s="1270"/>
      <c r="BH16" s="1270"/>
      <c r="BI16" s="1270"/>
      <c r="BJ16" s="1270"/>
      <c r="BK16" s="1270"/>
      <c r="BL16" s="1270"/>
      <c r="BM16" s="1270"/>
      <c r="BN16" s="1270"/>
      <c r="BO16" s="1270"/>
      <c r="BP16" s="1270"/>
      <c r="BQ16" s="1270"/>
      <c r="BR16" s="1270"/>
      <c r="BS16" s="1270"/>
      <c r="BT16" s="1270"/>
      <c r="BU16" s="1270"/>
      <c r="BV16" s="1270"/>
      <c r="BW16" s="1270"/>
      <c r="BX16" s="1270"/>
      <c r="BY16" s="1270"/>
      <c r="BZ16" s="1270"/>
      <c r="CA16" s="1270"/>
      <c r="CB16" s="1270"/>
      <c r="CC16" s="1270"/>
      <c r="CD16" s="1270"/>
      <c r="CE16" s="1270"/>
      <c r="CF16" s="1270"/>
      <c r="CG16" s="1270"/>
      <c r="CH16" s="1270"/>
      <c r="CI16" s="1270"/>
      <c r="CJ16" s="1270"/>
      <c r="CK16" s="1270"/>
      <c r="CL16" s="1270"/>
      <c r="CM16" s="1270"/>
      <c r="CN16" s="1270"/>
      <c r="CO16" s="1270"/>
      <c r="CP16" s="1270"/>
      <c r="CQ16" s="1270"/>
      <c r="CR16" s="1270"/>
      <c r="CS16" s="1270"/>
      <c r="CT16" s="1270"/>
      <c r="CU16" s="1270"/>
      <c r="CV16" s="1270"/>
      <c r="CW16" s="1270"/>
      <c r="CX16" s="1270"/>
      <c r="CY16" s="1270"/>
      <c r="CZ16" s="1270"/>
      <c r="DA16" s="1270"/>
      <c r="DB16" s="1270"/>
      <c r="DC16" s="1270"/>
      <c r="DD16" s="1270"/>
      <c r="DE16" s="1270"/>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1269"/>
      <c r="B17" s="1270"/>
      <c r="C17" s="1270"/>
      <c r="D17" s="1270"/>
      <c r="E17" s="1270"/>
      <c r="F17" s="1270"/>
      <c r="G17" s="1270"/>
      <c r="H17" s="1270"/>
      <c r="I17" s="1270"/>
      <c r="J17" s="1270"/>
      <c r="K17" s="1270"/>
      <c r="L17" s="1270"/>
      <c r="M17" s="1270"/>
      <c r="N17" s="1270"/>
      <c r="O17" s="1270"/>
      <c r="P17" s="1270"/>
      <c r="Q17" s="1270"/>
      <c r="R17" s="1270"/>
      <c r="S17" s="1270"/>
      <c r="T17" s="1270"/>
      <c r="U17" s="1270"/>
      <c r="V17" s="1270"/>
      <c r="W17" s="1270"/>
      <c r="X17" s="1270"/>
      <c r="Y17" s="1270"/>
      <c r="Z17" s="1270"/>
      <c r="AA17" s="1270"/>
      <c r="AB17" s="1270"/>
      <c r="AC17" s="1270"/>
      <c r="AD17" s="1270"/>
      <c r="AE17" s="1270"/>
      <c r="AF17" s="1270"/>
      <c r="AG17" s="1270"/>
      <c r="AH17" s="1270"/>
      <c r="AI17" s="1270"/>
      <c r="AJ17" s="1270"/>
      <c r="AK17" s="1270"/>
      <c r="AL17" s="1270"/>
      <c r="AM17" s="1270"/>
      <c r="AN17" s="1270"/>
      <c r="AO17" s="1270"/>
      <c r="AP17" s="1270"/>
      <c r="AQ17" s="1270"/>
      <c r="AR17" s="1270"/>
      <c r="AS17" s="1270"/>
      <c r="AT17" s="1270"/>
      <c r="AU17" s="1270"/>
      <c r="AV17" s="1270"/>
      <c r="AW17" s="1270"/>
      <c r="AX17" s="1270"/>
      <c r="AY17" s="1270"/>
      <c r="AZ17" s="1270"/>
      <c r="BA17" s="1270"/>
      <c r="BB17" s="1270"/>
      <c r="BC17" s="1270"/>
      <c r="BD17" s="1270"/>
      <c r="BE17" s="1270"/>
      <c r="BF17" s="1270"/>
      <c r="BG17" s="1270"/>
      <c r="BH17" s="1270"/>
      <c r="BI17" s="1270"/>
      <c r="BJ17" s="1270"/>
      <c r="BK17" s="1270"/>
      <c r="BL17" s="1270"/>
      <c r="BM17" s="1270"/>
      <c r="BN17" s="1270"/>
      <c r="BO17" s="1270"/>
      <c r="BP17" s="1270"/>
      <c r="BQ17" s="1270"/>
      <c r="BR17" s="1270"/>
      <c r="BS17" s="1270"/>
      <c r="BT17" s="1270"/>
      <c r="BU17" s="1270"/>
      <c r="BV17" s="1270"/>
      <c r="BW17" s="1270"/>
      <c r="BX17" s="1270"/>
      <c r="BY17" s="1270"/>
      <c r="BZ17" s="1270"/>
      <c r="CA17" s="1270"/>
      <c r="CB17" s="1270"/>
      <c r="CC17" s="1270"/>
      <c r="CD17" s="1270"/>
      <c r="CE17" s="1270"/>
      <c r="CF17" s="1270"/>
      <c r="CG17" s="1270"/>
      <c r="CH17" s="1270"/>
      <c r="CI17" s="1270"/>
      <c r="CJ17" s="1270"/>
      <c r="CK17" s="1270"/>
      <c r="CL17" s="1270"/>
      <c r="CM17" s="1270"/>
      <c r="CN17" s="1270"/>
      <c r="CO17" s="1270"/>
      <c r="CP17" s="1270"/>
      <c r="CQ17" s="1270"/>
      <c r="CR17" s="1270"/>
      <c r="CS17" s="1270"/>
      <c r="CT17" s="1270"/>
      <c r="CU17" s="1270"/>
      <c r="CV17" s="1270"/>
      <c r="CW17" s="1270"/>
      <c r="CX17" s="1270"/>
      <c r="CY17" s="1270"/>
      <c r="CZ17" s="1270"/>
      <c r="DA17" s="1270"/>
      <c r="DB17" s="1270"/>
      <c r="DC17" s="1270"/>
      <c r="DD17" s="1270"/>
      <c r="DE17" s="1270"/>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1269"/>
      <c r="B18" s="1270"/>
      <c r="C18" s="1270"/>
      <c r="D18" s="1270"/>
      <c r="E18" s="1270"/>
      <c r="F18" s="1270"/>
      <c r="G18" s="1270"/>
      <c r="H18" s="1270"/>
      <c r="I18" s="1270"/>
      <c r="J18" s="1270"/>
      <c r="K18" s="1270"/>
      <c r="L18" s="1270"/>
      <c r="M18" s="1270"/>
      <c r="N18" s="1270"/>
      <c r="O18" s="1270"/>
      <c r="P18" s="1270"/>
      <c r="Q18" s="1270"/>
      <c r="R18" s="1270"/>
      <c r="S18" s="1270"/>
      <c r="T18" s="1270"/>
      <c r="U18" s="1270"/>
      <c r="V18" s="1270"/>
      <c r="W18" s="1270"/>
      <c r="X18" s="1270"/>
      <c r="Y18" s="1270"/>
      <c r="Z18" s="1270"/>
      <c r="AA18" s="1270"/>
      <c r="AB18" s="1270"/>
      <c r="AC18" s="1270"/>
      <c r="AD18" s="1270"/>
      <c r="AE18" s="1270"/>
      <c r="AF18" s="1270"/>
      <c r="AG18" s="1270"/>
      <c r="AH18" s="1270"/>
      <c r="AI18" s="1270"/>
      <c r="AJ18" s="1270"/>
      <c r="AK18" s="1270"/>
      <c r="AL18" s="1270"/>
      <c r="AM18" s="1270"/>
      <c r="AN18" s="1270"/>
      <c r="AO18" s="1270"/>
      <c r="AP18" s="1270"/>
      <c r="AQ18" s="1270"/>
      <c r="AR18" s="1270"/>
      <c r="AS18" s="1270"/>
      <c r="AT18" s="1270"/>
      <c r="AU18" s="1270"/>
      <c r="AV18" s="1270"/>
      <c r="AW18" s="1270"/>
      <c r="AX18" s="1270"/>
      <c r="AY18" s="1270"/>
      <c r="AZ18" s="1270"/>
      <c r="BA18" s="1270"/>
      <c r="BB18" s="1270"/>
      <c r="BC18" s="1270"/>
      <c r="BD18" s="1270"/>
      <c r="BE18" s="1270"/>
      <c r="BF18" s="1270"/>
      <c r="BG18" s="1270"/>
      <c r="BH18" s="1270"/>
      <c r="BI18" s="1270"/>
      <c r="BJ18" s="1270"/>
      <c r="BK18" s="1270"/>
      <c r="BL18" s="1270"/>
      <c r="BM18" s="1270"/>
      <c r="BN18" s="1270"/>
      <c r="BO18" s="1270"/>
      <c r="BP18" s="1270"/>
      <c r="BQ18" s="1270"/>
      <c r="BR18" s="1270"/>
      <c r="BS18" s="1270"/>
      <c r="BT18" s="1270"/>
      <c r="BU18" s="1270"/>
      <c r="BV18" s="1270"/>
      <c r="BW18" s="1270"/>
      <c r="BX18" s="1270"/>
      <c r="BY18" s="1270"/>
      <c r="BZ18" s="1270"/>
      <c r="CA18" s="1270"/>
      <c r="CB18" s="1270"/>
      <c r="CC18" s="1270"/>
      <c r="CD18" s="1270"/>
      <c r="CE18" s="1270"/>
      <c r="CF18" s="1270"/>
      <c r="CG18" s="1270"/>
      <c r="CH18" s="1270"/>
      <c r="CI18" s="1270"/>
      <c r="CJ18" s="1270"/>
      <c r="CK18" s="1270"/>
      <c r="CL18" s="1270"/>
      <c r="CM18" s="1270"/>
      <c r="CN18" s="1270"/>
      <c r="CO18" s="1270"/>
      <c r="CP18" s="1270"/>
      <c r="CQ18" s="1270"/>
      <c r="CR18" s="1270"/>
      <c r="CS18" s="1270"/>
      <c r="CT18" s="1270"/>
      <c r="CU18" s="1270"/>
      <c r="CV18" s="1270"/>
      <c r="CW18" s="1270"/>
      <c r="CX18" s="1270"/>
      <c r="CY18" s="1270"/>
      <c r="CZ18" s="1270"/>
      <c r="DA18" s="1270"/>
      <c r="DB18" s="1270"/>
      <c r="DC18" s="1270"/>
      <c r="DD18" s="1270"/>
      <c r="DE18" s="1270"/>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1269"/>
      <c r="DE19" s="1269"/>
    </row>
    <row r="20" spans="1:351" x14ac:dyDescent="0.15">
      <c r="DD20" s="1269"/>
      <c r="DE20" s="1269"/>
    </row>
    <row r="21" spans="1:351" ht="17.25" x14ac:dyDescent="0.15">
      <c r="B21" s="1271"/>
      <c r="C21" s="1272"/>
      <c r="D21" s="1272"/>
      <c r="E21" s="1272"/>
      <c r="F21" s="1272"/>
      <c r="G21" s="1272"/>
      <c r="H21" s="1272"/>
      <c r="I21" s="1272"/>
      <c r="J21" s="1272"/>
      <c r="K21" s="1272"/>
      <c r="L21" s="1272"/>
      <c r="M21" s="1272"/>
      <c r="N21" s="1273"/>
      <c r="O21" s="1272"/>
      <c r="P21" s="1272"/>
      <c r="Q21" s="1272"/>
      <c r="R21" s="1272"/>
      <c r="S21" s="1272"/>
      <c r="T21" s="1272"/>
      <c r="U21" s="1272"/>
      <c r="V21" s="1272"/>
      <c r="W21" s="1272"/>
      <c r="X21" s="1272"/>
      <c r="Y21" s="1272"/>
      <c r="Z21" s="1272"/>
      <c r="AA21" s="1272"/>
      <c r="AB21" s="1272"/>
      <c r="AC21" s="1272"/>
      <c r="AD21" s="1272"/>
      <c r="AE21" s="1272"/>
      <c r="AF21" s="1272"/>
      <c r="AG21" s="1272"/>
      <c r="AH21" s="1272"/>
      <c r="AI21" s="1272"/>
      <c r="AJ21" s="1272"/>
      <c r="AK21" s="1272"/>
      <c r="AL21" s="1272"/>
      <c r="AM21" s="1272"/>
      <c r="AN21" s="1272"/>
      <c r="AO21" s="1272"/>
      <c r="AP21" s="1272"/>
      <c r="AQ21" s="1272"/>
      <c r="AR21" s="1272"/>
      <c r="AS21" s="1272"/>
      <c r="AT21" s="1273"/>
      <c r="AU21" s="1272"/>
      <c r="AV21" s="1272"/>
      <c r="AW21" s="1272"/>
      <c r="AX21" s="1272"/>
      <c r="AY21" s="1272"/>
      <c r="AZ21" s="1272"/>
      <c r="BA21" s="1272"/>
      <c r="BB21" s="1272"/>
      <c r="BC21" s="1272"/>
      <c r="BD21" s="1272"/>
      <c r="BE21" s="1272"/>
      <c r="BF21" s="1273"/>
      <c r="BG21" s="1272"/>
      <c r="BH21" s="1272"/>
      <c r="BI21" s="1272"/>
      <c r="BJ21" s="1272"/>
      <c r="BK21" s="1272"/>
      <c r="BL21" s="1272"/>
      <c r="BM21" s="1272"/>
      <c r="BN21" s="1272"/>
      <c r="BO21" s="1272"/>
      <c r="BP21" s="1272"/>
      <c r="BQ21" s="1272"/>
      <c r="BR21" s="1273"/>
      <c r="BS21" s="1272"/>
      <c r="BT21" s="1272"/>
      <c r="BU21" s="1272"/>
      <c r="BV21" s="1272"/>
      <c r="BW21" s="1272"/>
      <c r="BX21" s="1272"/>
      <c r="BY21" s="1272"/>
      <c r="BZ21" s="1272"/>
      <c r="CA21" s="1272"/>
      <c r="CB21" s="1272"/>
      <c r="CC21" s="1272"/>
      <c r="CD21" s="1273"/>
      <c r="CE21" s="1272"/>
      <c r="CF21" s="1272"/>
      <c r="CG21" s="1272"/>
      <c r="CH21" s="1272"/>
      <c r="CI21" s="1272"/>
      <c r="CJ21" s="1272"/>
      <c r="CK21" s="1272"/>
      <c r="CL21" s="1272"/>
      <c r="CM21" s="1272"/>
      <c r="CN21" s="1272"/>
      <c r="CO21" s="1272"/>
      <c r="CP21" s="1273"/>
      <c r="CQ21" s="1272"/>
      <c r="CR21" s="1272"/>
      <c r="CS21" s="1272"/>
      <c r="CT21" s="1272"/>
      <c r="CU21" s="1272"/>
      <c r="CV21" s="1272"/>
      <c r="CW21" s="1272"/>
      <c r="CX21" s="1272"/>
      <c r="CY21" s="1272"/>
      <c r="CZ21" s="1272"/>
      <c r="DA21" s="1272"/>
      <c r="DB21" s="1273"/>
      <c r="DC21" s="1272"/>
      <c r="DD21" s="1274"/>
      <c r="DE21" s="1269"/>
      <c r="MM21" s="1275"/>
    </row>
    <row r="22" spans="1:351" ht="17.25" x14ac:dyDescent="0.15">
      <c r="B22" s="1276"/>
      <c r="MM22" s="1275"/>
    </row>
    <row r="23" spans="1:351" x14ac:dyDescent="0.15">
      <c r="B23" s="1276"/>
    </row>
    <row r="24" spans="1:351" x14ac:dyDescent="0.15">
      <c r="B24" s="1276"/>
    </row>
    <row r="25" spans="1:351" x14ac:dyDescent="0.15">
      <c r="B25" s="1276"/>
    </row>
    <row r="26" spans="1:351" x14ac:dyDescent="0.15">
      <c r="B26" s="1276"/>
    </row>
    <row r="27" spans="1:351" x14ac:dyDescent="0.15">
      <c r="B27" s="1276"/>
    </row>
    <row r="28" spans="1:351" x14ac:dyDescent="0.15">
      <c r="B28" s="1276"/>
    </row>
    <row r="29" spans="1:351" x14ac:dyDescent="0.15">
      <c r="B29" s="1276"/>
    </row>
    <row r="30" spans="1:351" x14ac:dyDescent="0.15">
      <c r="B30" s="1276"/>
    </row>
    <row r="31" spans="1:351" x14ac:dyDescent="0.15">
      <c r="B31" s="1276"/>
    </row>
    <row r="32" spans="1:351" x14ac:dyDescent="0.15">
      <c r="B32" s="1276"/>
    </row>
    <row r="33" spans="2:109" x14ac:dyDescent="0.15">
      <c r="B33" s="1276"/>
    </row>
    <row r="34" spans="2:109" x14ac:dyDescent="0.15">
      <c r="B34" s="1276"/>
    </row>
    <row r="35" spans="2:109" x14ac:dyDescent="0.15">
      <c r="B35" s="1276"/>
    </row>
    <row r="36" spans="2:109" x14ac:dyDescent="0.15">
      <c r="B36" s="1276"/>
    </row>
    <row r="37" spans="2:109" x14ac:dyDescent="0.15">
      <c r="B37" s="1276"/>
    </row>
    <row r="38" spans="2:109" x14ac:dyDescent="0.15">
      <c r="B38" s="1276"/>
    </row>
    <row r="39" spans="2:109" x14ac:dyDescent="0.15">
      <c r="B39" s="1278"/>
      <c r="C39" s="1279"/>
      <c r="D39" s="1279"/>
      <c r="E39" s="1279"/>
      <c r="F39" s="1279"/>
      <c r="G39" s="1279"/>
      <c r="H39" s="1279"/>
      <c r="I39" s="1279"/>
      <c r="J39" s="1279"/>
      <c r="K39" s="1279"/>
      <c r="L39" s="1279"/>
      <c r="M39" s="1279"/>
      <c r="N39" s="1279"/>
      <c r="O39" s="1279"/>
      <c r="P39" s="1279"/>
      <c r="Q39" s="1279"/>
      <c r="R39" s="1279"/>
      <c r="S39" s="1279"/>
      <c r="T39" s="1279"/>
      <c r="U39" s="1279"/>
      <c r="V39" s="1279"/>
      <c r="W39" s="1279"/>
      <c r="X39" s="1279"/>
      <c r="Y39" s="1279"/>
      <c r="Z39" s="1279"/>
      <c r="AA39" s="1279"/>
      <c r="AB39" s="1279"/>
      <c r="AC39" s="1279"/>
      <c r="AD39" s="1279"/>
      <c r="AE39" s="1279"/>
      <c r="AF39" s="1279"/>
      <c r="AG39" s="1279"/>
      <c r="AH39" s="1279"/>
      <c r="AI39" s="1279"/>
      <c r="AJ39" s="1279"/>
      <c r="AK39" s="1279"/>
      <c r="AL39" s="1279"/>
      <c r="AM39" s="1279"/>
      <c r="AN39" s="1279"/>
      <c r="AO39" s="1279"/>
      <c r="AP39" s="1279"/>
      <c r="AQ39" s="1279"/>
      <c r="AR39" s="1279"/>
      <c r="AS39" s="1279"/>
      <c r="AT39" s="1279"/>
      <c r="AU39" s="1279"/>
      <c r="AV39" s="1279"/>
      <c r="AW39" s="1279"/>
      <c r="AX39" s="1279"/>
      <c r="AY39" s="1279"/>
      <c r="AZ39" s="1279"/>
      <c r="BA39" s="1279"/>
      <c r="BB39" s="1279"/>
      <c r="BC39" s="1279"/>
      <c r="BD39" s="1279"/>
      <c r="BE39" s="1279"/>
      <c r="BF39" s="1279"/>
      <c r="BG39" s="1279"/>
      <c r="BH39" s="1279"/>
      <c r="BI39" s="1279"/>
      <c r="BJ39" s="1279"/>
      <c r="BK39" s="1279"/>
      <c r="BL39" s="1279"/>
      <c r="BM39" s="1279"/>
      <c r="BN39" s="1279"/>
      <c r="BO39" s="1279"/>
      <c r="BP39" s="1279"/>
      <c r="BQ39" s="1279"/>
      <c r="BR39" s="1279"/>
      <c r="BS39" s="1279"/>
      <c r="BT39" s="1279"/>
      <c r="BU39" s="1279"/>
      <c r="BV39" s="1279"/>
      <c r="BW39" s="1279"/>
      <c r="BX39" s="1279"/>
      <c r="BY39" s="1279"/>
      <c r="BZ39" s="1279"/>
      <c r="CA39" s="1279"/>
      <c r="CB39" s="1279"/>
      <c r="CC39" s="1279"/>
      <c r="CD39" s="1279"/>
      <c r="CE39" s="1279"/>
      <c r="CF39" s="1279"/>
      <c r="CG39" s="1279"/>
      <c r="CH39" s="1279"/>
      <c r="CI39" s="1279"/>
      <c r="CJ39" s="1279"/>
      <c r="CK39" s="1279"/>
      <c r="CL39" s="1279"/>
      <c r="CM39" s="1279"/>
      <c r="CN39" s="1279"/>
      <c r="CO39" s="1279"/>
      <c r="CP39" s="1279"/>
      <c r="CQ39" s="1279"/>
      <c r="CR39" s="1279"/>
      <c r="CS39" s="1279"/>
      <c r="CT39" s="1279"/>
      <c r="CU39" s="1279"/>
      <c r="CV39" s="1279"/>
      <c r="CW39" s="1279"/>
      <c r="CX39" s="1279"/>
      <c r="CY39" s="1279"/>
      <c r="CZ39" s="1279"/>
      <c r="DA39" s="1279"/>
      <c r="DB39" s="1279"/>
      <c r="DC39" s="1279"/>
      <c r="DD39" s="1280"/>
    </row>
    <row r="40" spans="2:109" x14ac:dyDescent="0.15">
      <c r="B40" s="1281"/>
      <c r="DD40" s="1281"/>
      <c r="DE40" s="1269"/>
    </row>
    <row r="41" spans="2:109" ht="17.25" x14ac:dyDescent="0.15">
      <c r="B41" s="1282" t="s">
        <v>581</v>
      </c>
      <c r="C41" s="1272"/>
      <c r="D41" s="1272"/>
      <c r="E41" s="1272"/>
      <c r="F41" s="1272"/>
      <c r="G41" s="1272"/>
      <c r="H41" s="1272"/>
      <c r="I41" s="1272"/>
      <c r="J41" s="1272"/>
      <c r="K41" s="1272"/>
      <c r="L41" s="1272"/>
      <c r="M41" s="1272"/>
      <c r="N41" s="1272"/>
      <c r="O41" s="1272"/>
      <c r="P41" s="1272"/>
      <c r="Q41" s="1272"/>
      <c r="R41" s="1272"/>
      <c r="S41" s="1272"/>
      <c r="T41" s="1272"/>
      <c r="U41" s="1272"/>
      <c r="V41" s="1272"/>
      <c r="W41" s="1272"/>
      <c r="X41" s="1272"/>
      <c r="Y41" s="1272"/>
      <c r="Z41" s="1272"/>
      <c r="AA41" s="1272"/>
      <c r="AB41" s="1272"/>
      <c r="AC41" s="1272"/>
      <c r="AD41" s="1272"/>
      <c r="AE41" s="1272"/>
      <c r="AF41" s="1272"/>
      <c r="AG41" s="1272"/>
      <c r="AH41" s="1272"/>
      <c r="AI41" s="1272"/>
      <c r="AJ41" s="1272"/>
      <c r="AK41" s="1272"/>
      <c r="AL41" s="1272"/>
      <c r="AM41" s="1272"/>
      <c r="AN41" s="1272"/>
      <c r="AO41" s="1272"/>
      <c r="AP41" s="1272"/>
      <c r="AQ41" s="1272"/>
      <c r="AR41" s="1272"/>
      <c r="AS41" s="1272"/>
      <c r="AT41" s="1272"/>
      <c r="AU41" s="1272"/>
      <c r="AV41" s="1272"/>
      <c r="AW41" s="1272"/>
      <c r="AX41" s="1272"/>
      <c r="AY41" s="1272"/>
      <c r="AZ41" s="1272"/>
      <c r="BA41" s="1272"/>
      <c r="BB41" s="1272"/>
      <c r="BC41" s="1272"/>
      <c r="BD41" s="1272"/>
      <c r="BE41" s="1272"/>
      <c r="BF41" s="1272"/>
      <c r="BG41" s="1272"/>
      <c r="BH41" s="1272"/>
      <c r="BI41" s="1272"/>
      <c r="BJ41" s="1272"/>
      <c r="BK41" s="1272"/>
      <c r="BL41" s="1272"/>
      <c r="BM41" s="1272"/>
      <c r="BN41" s="1272"/>
      <c r="BO41" s="1272"/>
      <c r="BP41" s="1272"/>
      <c r="BQ41" s="1272"/>
      <c r="BR41" s="1272"/>
      <c r="BS41" s="1272"/>
      <c r="BT41" s="1272"/>
      <c r="BU41" s="1272"/>
      <c r="BV41" s="1272"/>
      <c r="BW41" s="1272"/>
      <c r="BX41" s="1272"/>
      <c r="BY41" s="1272"/>
      <c r="BZ41" s="1272"/>
      <c r="CA41" s="1272"/>
      <c r="CB41" s="1272"/>
      <c r="CC41" s="1272"/>
      <c r="CD41" s="1272"/>
      <c r="CE41" s="1272"/>
      <c r="CF41" s="1272"/>
      <c r="CG41" s="1272"/>
      <c r="CH41" s="1272"/>
      <c r="CI41" s="1272"/>
      <c r="CJ41" s="1272"/>
      <c r="CK41" s="1272"/>
      <c r="CL41" s="1272"/>
      <c r="CM41" s="1272"/>
      <c r="CN41" s="1272"/>
      <c r="CO41" s="1272"/>
      <c r="CP41" s="1272"/>
      <c r="CQ41" s="1272"/>
      <c r="CR41" s="1272"/>
      <c r="CS41" s="1272"/>
      <c r="CT41" s="1272"/>
      <c r="CU41" s="1272"/>
      <c r="CV41" s="1272"/>
      <c r="CW41" s="1272"/>
      <c r="CX41" s="1272"/>
      <c r="CY41" s="1272"/>
      <c r="CZ41" s="1272"/>
      <c r="DA41" s="1272"/>
      <c r="DB41" s="1272"/>
      <c r="DC41" s="1272"/>
      <c r="DD41" s="1274"/>
    </row>
    <row r="42" spans="2:109" x14ac:dyDescent="0.15">
      <c r="B42" s="1276"/>
      <c r="G42" s="1283"/>
      <c r="I42" s="1284"/>
      <c r="J42" s="1284"/>
      <c r="K42" s="1284"/>
      <c r="AM42" s="1283"/>
      <c r="AN42" s="1283" t="s">
        <v>582</v>
      </c>
      <c r="AP42" s="1284"/>
      <c r="AQ42" s="1284"/>
      <c r="AR42" s="1284"/>
      <c r="AY42" s="1283"/>
      <c r="BA42" s="1284"/>
      <c r="BB42" s="1284"/>
      <c r="BC42" s="1284"/>
      <c r="BK42" s="1283"/>
      <c r="BM42" s="1284"/>
      <c r="BN42" s="1284"/>
      <c r="BO42" s="1284"/>
      <c r="BW42" s="1283"/>
      <c r="BY42" s="1284"/>
      <c r="BZ42" s="1284"/>
      <c r="CA42" s="1284"/>
      <c r="CI42" s="1283"/>
      <c r="CK42" s="1284"/>
      <c r="CL42" s="1284"/>
      <c r="CM42" s="1284"/>
      <c r="CU42" s="1283"/>
      <c r="CW42" s="1284"/>
      <c r="CX42" s="1284"/>
      <c r="CY42" s="1284"/>
    </row>
    <row r="43" spans="2:109" ht="13.5" customHeight="1" x14ac:dyDescent="0.15">
      <c r="B43" s="1276"/>
      <c r="AN43" s="1285" t="s">
        <v>583</v>
      </c>
      <c r="AO43" s="1286"/>
      <c r="AP43" s="1286"/>
      <c r="AQ43" s="1286"/>
      <c r="AR43" s="1286"/>
      <c r="AS43" s="1286"/>
      <c r="AT43" s="1286"/>
      <c r="AU43" s="1286"/>
      <c r="AV43" s="1286"/>
      <c r="AW43" s="1286"/>
      <c r="AX43" s="1286"/>
      <c r="AY43" s="1286"/>
      <c r="AZ43" s="1286"/>
      <c r="BA43" s="1286"/>
      <c r="BB43" s="1286"/>
      <c r="BC43" s="1286"/>
      <c r="BD43" s="1286"/>
      <c r="BE43" s="1286"/>
      <c r="BF43" s="1286"/>
      <c r="BG43" s="1286"/>
      <c r="BH43" s="1286"/>
      <c r="BI43" s="1286"/>
      <c r="BJ43" s="1286"/>
      <c r="BK43" s="1286"/>
      <c r="BL43" s="1286"/>
      <c r="BM43" s="1286"/>
      <c r="BN43" s="1286"/>
      <c r="BO43" s="1286"/>
      <c r="BP43" s="1286"/>
      <c r="BQ43" s="1286"/>
      <c r="BR43" s="1286"/>
      <c r="BS43" s="1286"/>
      <c r="BT43" s="1286"/>
      <c r="BU43" s="1286"/>
      <c r="BV43" s="1286"/>
      <c r="BW43" s="1286"/>
      <c r="BX43" s="1286"/>
      <c r="BY43" s="1286"/>
      <c r="BZ43" s="1286"/>
      <c r="CA43" s="1286"/>
      <c r="CB43" s="1286"/>
      <c r="CC43" s="1286"/>
      <c r="CD43" s="1286"/>
      <c r="CE43" s="1286"/>
      <c r="CF43" s="1286"/>
      <c r="CG43" s="1286"/>
      <c r="CH43" s="1286"/>
      <c r="CI43" s="1286"/>
      <c r="CJ43" s="1286"/>
      <c r="CK43" s="1286"/>
      <c r="CL43" s="1286"/>
      <c r="CM43" s="1286"/>
      <c r="CN43" s="1286"/>
      <c r="CO43" s="1286"/>
      <c r="CP43" s="1286"/>
      <c r="CQ43" s="1286"/>
      <c r="CR43" s="1286"/>
      <c r="CS43" s="1286"/>
      <c r="CT43" s="1286"/>
      <c r="CU43" s="1286"/>
      <c r="CV43" s="1286"/>
      <c r="CW43" s="1286"/>
      <c r="CX43" s="1286"/>
      <c r="CY43" s="1286"/>
      <c r="CZ43" s="1286"/>
      <c r="DA43" s="1286"/>
      <c r="DB43" s="1286"/>
      <c r="DC43" s="1287"/>
    </row>
    <row r="44" spans="2:109" x14ac:dyDescent="0.15">
      <c r="B44" s="1276"/>
      <c r="AN44" s="1288"/>
      <c r="AO44" s="1289"/>
      <c r="AP44" s="1289"/>
      <c r="AQ44" s="1289"/>
      <c r="AR44" s="1289"/>
      <c r="AS44" s="1289"/>
      <c r="AT44" s="1289"/>
      <c r="AU44" s="1289"/>
      <c r="AV44" s="1289"/>
      <c r="AW44" s="1289"/>
      <c r="AX44" s="1289"/>
      <c r="AY44" s="1289"/>
      <c r="AZ44" s="1289"/>
      <c r="BA44" s="1289"/>
      <c r="BB44" s="1289"/>
      <c r="BC44" s="1289"/>
      <c r="BD44" s="1289"/>
      <c r="BE44" s="1289"/>
      <c r="BF44" s="1289"/>
      <c r="BG44" s="1289"/>
      <c r="BH44" s="1289"/>
      <c r="BI44" s="1289"/>
      <c r="BJ44" s="1289"/>
      <c r="BK44" s="1289"/>
      <c r="BL44" s="1289"/>
      <c r="BM44" s="1289"/>
      <c r="BN44" s="1289"/>
      <c r="BO44" s="1289"/>
      <c r="BP44" s="1289"/>
      <c r="BQ44" s="1289"/>
      <c r="BR44" s="1289"/>
      <c r="BS44" s="1289"/>
      <c r="BT44" s="1289"/>
      <c r="BU44" s="1289"/>
      <c r="BV44" s="1289"/>
      <c r="BW44" s="1289"/>
      <c r="BX44" s="1289"/>
      <c r="BY44" s="1289"/>
      <c r="BZ44" s="1289"/>
      <c r="CA44" s="1289"/>
      <c r="CB44" s="1289"/>
      <c r="CC44" s="1289"/>
      <c r="CD44" s="1289"/>
      <c r="CE44" s="1289"/>
      <c r="CF44" s="1289"/>
      <c r="CG44" s="1289"/>
      <c r="CH44" s="1289"/>
      <c r="CI44" s="1289"/>
      <c r="CJ44" s="1289"/>
      <c r="CK44" s="1289"/>
      <c r="CL44" s="1289"/>
      <c r="CM44" s="1289"/>
      <c r="CN44" s="1289"/>
      <c r="CO44" s="1289"/>
      <c r="CP44" s="1289"/>
      <c r="CQ44" s="1289"/>
      <c r="CR44" s="1289"/>
      <c r="CS44" s="1289"/>
      <c r="CT44" s="1289"/>
      <c r="CU44" s="1289"/>
      <c r="CV44" s="1289"/>
      <c r="CW44" s="1289"/>
      <c r="CX44" s="1289"/>
      <c r="CY44" s="1289"/>
      <c r="CZ44" s="1289"/>
      <c r="DA44" s="1289"/>
      <c r="DB44" s="1289"/>
      <c r="DC44" s="1290"/>
    </row>
    <row r="45" spans="2:109" x14ac:dyDescent="0.15">
      <c r="B45" s="1276"/>
      <c r="AN45" s="1288"/>
      <c r="AO45" s="1289"/>
      <c r="AP45" s="1289"/>
      <c r="AQ45" s="1289"/>
      <c r="AR45" s="1289"/>
      <c r="AS45" s="1289"/>
      <c r="AT45" s="1289"/>
      <c r="AU45" s="1289"/>
      <c r="AV45" s="1289"/>
      <c r="AW45" s="1289"/>
      <c r="AX45" s="1289"/>
      <c r="AY45" s="1289"/>
      <c r="AZ45" s="1289"/>
      <c r="BA45" s="1289"/>
      <c r="BB45" s="1289"/>
      <c r="BC45" s="1289"/>
      <c r="BD45" s="1289"/>
      <c r="BE45" s="1289"/>
      <c r="BF45" s="1289"/>
      <c r="BG45" s="1289"/>
      <c r="BH45" s="1289"/>
      <c r="BI45" s="1289"/>
      <c r="BJ45" s="1289"/>
      <c r="BK45" s="1289"/>
      <c r="BL45" s="1289"/>
      <c r="BM45" s="1289"/>
      <c r="BN45" s="1289"/>
      <c r="BO45" s="1289"/>
      <c r="BP45" s="1289"/>
      <c r="BQ45" s="1289"/>
      <c r="BR45" s="1289"/>
      <c r="BS45" s="1289"/>
      <c r="BT45" s="1289"/>
      <c r="BU45" s="1289"/>
      <c r="BV45" s="1289"/>
      <c r="BW45" s="1289"/>
      <c r="BX45" s="1289"/>
      <c r="BY45" s="1289"/>
      <c r="BZ45" s="1289"/>
      <c r="CA45" s="1289"/>
      <c r="CB45" s="1289"/>
      <c r="CC45" s="1289"/>
      <c r="CD45" s="1289"/>
      <c r="CE45" s="1289"/>
      <c r="CF45" s="1289"/>
      <c r="CG45" s="1289"/>
      <c r="CH45" s="1289"/>
      <c r="CI45" s="1289"/>
      <c r="CJ45" s="1289"/>
      <c r="CK45" s="1289"/>
      <c r="CL45" s="1289"/>
      <c r="CM45" s="1289"/>
      <c r="CN45" s="1289"/>
      <c r="CO45" s="1289"/>
      <c r="CP45" s="1289"/>
      <c r="CQ45" s="1289"/>
      <c r="CR45" s="1289"/>
      <c r="CS45" s="1289"/>
      <c r="CT45" s="1289"/>
      <c r="CU45" s="1289"/>
      <c r="CV45" s="1289"/>
      <c r="CW45" s="1289"/>
      <c r="CX45" s="1289"/>
      <c r="CY45" s="1289"/>
      <c r="CZ45" s="1289"/>
      <c r="DA45" s="1289"/>
      <c r="DB45" s="1289"/>
      <c r="DC45" s="1290"/>
    </row>
    <row r="46" spans="2:109" x14ac:dyDescent="0.15">
      <c r="B46" s="1276"/>
      <c r="AN46" s="1288"/>
      <c r="AO46" s="1289"/>
      <c r="AP46" s="1289"/>
      <c r="AQ46" s="1289"/>
      <c r="AR46" s="1289"/>
      <c r="AS46" s="1289"/>
      <c r="AT46" s="1289"/>
      <c r="AU46" s="1289"/>
      <c r="AV46" s="1289"/>
      <c r="AW46" s="1289"/>
      <c r="AX46" s="1289"/>
      <c r="AY46" s="1289"/>
      <c r="AZ46" s="1289"/>
      <c r="BA46" s="1289"/>
      <c r="BB46" s="1289"/>
      <c r="BC46" s="1289"/>
      <c r="BD46" s="1289"/>
      <c r="BE46" s="1289"/>
      <c r="BF46" s="1289"/>
      <c r="BG46" s="1289"/>
      <c r="BH46" s="1289"/>
      <c r="BI46" s="1289"/>
      <c r="BJ46" s="1289"/>
      <c r="BK46" s="1289"/>
      <c r="BL46" s="1289"/>
      <c r="BM46" s="1289"/>
      <c r="BN46" s="1289"/>
      <c r="BO46" s="1289"/>
      <c r="BP46" s="1289"/>
      <c r="BQ46" s="1289"/>
      <c r="BR46" s="1289"/>
      <c r="BS46" s="1289"/>
      <c r="BT46" s="1289"/>
      <c r="BU46" s="1289"/>
      <c r="BV46" s="1289"/>
      <c r="BW46" s="1289"/>
      <c r="BX46" s="1289"/>
      <c r="BY46" s="1289"/>
      <c r="BZ46" s="1289"/>
      <c r="CA46" s="1289"/>
      <c r="CB46" s="1289"/>
      <c r="CC46" s="1289"/>
      <c r="CD46" s="1289"/>
      <c r="CE46" s="1289"/>
      <c r="CF46" s="1289"/>
      <c r="CG46" s="1289"/>
      <c r="CH46" s="1289"/>
      <c r="CI46" s="1289"/>
      <c r="CJ46" s="1289"/>
      <c r="CK46" s="1289"/>
      <c r="CL46" s="1289"/>
      <c r="CM46" s="1289"/>
      <c r="CN46" s="1289"/>
      <c r="CO46" s="1289"/>
      <c r="CP46" s="1289"/>
      <c r="CQ46" s="1289"/>
      <c r="CR46" s="1289"/>
      <c r="CS46" s="1289"/>
      <c r="CT46" s="1289"/>
      <c r="CU46" s="1289"/>
      <c r="CV46" s="1289"/>
      <c r="CW46" s="1289"/>
      <c r="CX46" s="1289"/>
      <c r="CY46" s="1289"/>
      <c r="CZ46" s="1289"/>
      <c r="DA46" s="1289"/>
      <c r="DB46" s="1289"/>
      <c r="DC46" s="1290"/>
    </row>
    <row r="47" spans="2:109" x14ac:dyDescent="0.15">
      <c r="B47" s="1276"/>
      <c r="AN47" s="1291"/>
      <c r="AO47" s="1292"/>
      <c r="AP47" s="1292"/>
      <c r="AQ47" s="1292"/>
      <c r="AR47" s="1292"/>
      <c r="AS47" s="1292"/>
      <c r="AT47" s="1292"/>
      <c r="AU47" s="1292"/>
      <c r="AV47" s="1292"/>
      <c r="AW47" s="1292"/>
      <c r="AX47" s="1292"/>
      <c r="AY47" s="1292"/>
      <c r="AZ47" s="1292"/>
      <c r="BA47" s="1292"/>
      <c r="BB47" s="1292"/>
      <c r="BC47" s="1292"/>
      <c r="BD47" s="1292"/>
      <c r="BE47" s="1292"/>
      <c r="BF47" s="1292"/>
      <c r="BG47" s="1292"/>
      <c r="BH47" s="1292"/>
      <c r="BI47" s="1292"/>
      <c r="BJ47" s="1292"/>
      <c r="BK47" s="1292"/>
      <c r="BL47" s="1292"/>
      <c r="BM47" s="1292"/>
      <c r="BN47" s="1292"/>
      <c r="BO47" s="1292"/>
      <c r="BP47" s="1292"/>
      <c r="BQ47" s="1292"/>
      <c r="BR47" s="1292"/>
      <c r="BS47" s="1292"/>
      <c r="BT47" s="1292"/>
      <c r="BU47" s="1292"/>
      <c r="BV47" s="1292"/>
      <c r="BW47" s="1292"/>
      <c r="BX47" s="1292"/>
      <c r="BY47" s="1292"/>
      <c r="BZ47" s="1292"/>
      <c r="CA47" s="1292"/>
      <c r="CB47" s="1292"/>
      <c r="CC47" s="1292"/>
      <c r="CD47" s="1292"/>
      <c r="CE47" s="1292"/>
      <c r="CF47" s="1292"/>
      <c r="CG47" s="1292"/>
      <c r="CH47" s="1292"/>
      <c r="CI47" s="1292"/>
      <c r="CJ47" s="1292"/>
      <c r="CK47" s="1292"/>
      <c r="CL47" s="1292"/>
      <c r="CM47" s="1292"/>
      <c r="CN47" s="1292"/>
      <c r="CO47" s="1292"/>
      <c r="CP47" s="1292"/>
      <c r="CQ47" s="1292"/>
      <c r="CR47" s="1292"/>
      <c r="CS47" s="1292"/>
      <c r="CT47" s="1292"/>
      <c r="CU47" s="1292"/>
      <c r="CV47" s="1292"/>
      <c r="CW47" s="1292"/>
      <c r="CX47" s="1292"/>
      <c r="CY47" s="1292"/>
      <c r="CZ47" s="1292"/>
      <c r="DA47" s="1292"/>
      <c r="DB47" s="1292"/>
      <c r="DC47" s="1293"/>
    </row>
    <row r="48" spans="2:109" x14ac:dyDescent="0.15">
      <c r="B48" s="1276"/>
      <c r="H48" s="1294"/>
      <c r="I48" s="1294"/>
      <c r="J48" s="1294"/>
      <c r="AN48" s="1294"/>
      <c r="AO48" s="1294"/>
      <c r="AP48" s="1294"/>
      <c r="AZ48" s="1294"/>
      <c r="BA48" s="1294"/>
      <c r="BB48" s="1294"/>
      <c r="BL48" s="1294"/>
      <c r="BM48" s="1294"/>
      <c r="BN48" s="1294"/>
      <c r="BX48" s="1294"/>
      <c r="BY48" s="1294"/>
      <c r="BZ48" s="1294"/>
      <c r="CJ48" s="1294"/>
      <c r="CK48" s="1294"/>
      <c r="CL48" s="1294"/>
      <c r="CV48" s="1294"/>
      <c r="CW48" s="1294"/>
      <c r="CX48" s="1294"/>
    </row>
    <row r="49" spans="1:109" x14ac:dyDescent="0.15">
      <c r="B49" s="1276"/>
      <c r="AN49" s="1269" t="s">
        <v>584</v>
      </c>
    </row>
    <row r="50" spans="1:109" x14ac:dyDescent="0.15">
      <c r="B50" s="1276"/>
      <c r="G50" s="1295"/>
      <c r="H50" s="1295"/>
      <c r="I50" s="1295"/>
      <c r="J50" s="1295"/>
      <c r="K50" s="1296"/>
      <c r="L50" s="1296"/>
      <c r="M50" s="1297"/>
      <c r="N50" s="1297"/>
      <c r="AN50" s="1298"/>
      <c r="AO50" s="1299"/>
      <c r="AP50" s="1299"/>
      <c r="AQ50" s="1299"/>
      <c r="AR50" s="1299"/>
      <c r="AS50" s="1299"/>
      <c r="AT50" s="1299"/>
      <c r="AU50" s="1299"/>
      <c r="AV50" s="1299"/>
      <c r="AW50" s="1299"/>
      <c r="AX50" s="1299"/>
      <c r="AY50" s="1299"/>
      <c r="AZ50" s="1299"/>
      <c r="BA50" s="1299"/>
      <c r="BB50" s="1299"/>
      <c r="BC50" s="1299"/>
      <c r="BD50" s="1299"/>
      <c r="BE50" s="1299"/>
      <c r="BF50" s="1299"/>
      <c r="BG50" s="1299"/>
      <c r="BH50" s="1299"/>
      <c r="BI50" s="1299"/>
      <c r="BJ50" s="1299"/>
      <c r="BK50" s="1299"/>
      <c r="BL50" s="1299"/>
      <c r="BM50" s="1299"/>
      <c r="BN50" s="1299"/>
      <c r="BO50" s="1300"/>
      <c r="BP50" s="1301" t="s">
        <v>539</v>
      </c>
      <c r="BQ50" s="1301"/>
      <c r="BR50" s="1301"/>
      <c r="BS50" s="1301"/>
      <c r="BT50" s="1301"/>
      <c r="BU50" s="1301"/>
      <c r="BV50" s="1301"/>
      <c r="BW50" s="1301"/>
      <c r="BX50" s="1301" t="s">
        <v>540</v>
      </c>
      <c r="BY50" s="1301"/>
      <c r="BZ50" s="1301"/>
      <c r="CA50" s="1301"/>
      <c r="CB50" s="1301"/>
      <c r="CC50" s="1301"/>
      <c r="CD50" s="1301"/>
      <c r="CE50" s="1301"/>
      <c r="CF50" s="1301" t="s">
        <v>541</v>
      </c>
      <c r="CG50" s="1301"/>
      <c r="CH50" s="1301"/>
      <c r="CI50" s="1301"/>
      <c r="CJ50" s="1301"/>
      <c r="CK50" s="1301"/>
      <c r="CL50" s="1301"/>
      <c r="CM50" s="1301"/>
      <c r="CN50" s="1301" t="s">
        <v>542</v>
      </c>
      <c r="CO50" s="1301"/>
      <c r="CP50" s="1301"/>
      <c r="CQ50" s="1301"/>
      <c r="CR50" s="1301"/>
      <c r="CS50" s="1301"/>
      <c r="CT50" s="1301"/>
      <c r="CU50" s="1301"/>
      <c r="CV50" s="1301" t="s">
        <v>543</v>
      </c>
      <c r="CW50" s="1301"/>
      <c r="CX50" s="1301"/>
      <c r="CY50" s="1301"/>
      <c r="CZ50" s="1301"/>
      <c r="DA50" s="1301"/>
      <c r="DB50" s="1301"/>
      <c r="DC50" s="1301"/>
    </row>
    <row r="51" spans="1:109" ht="13.5" customHeight="1" x14ac:dyDescent="0.15">
      <c r="B51" s="1276"/>
      <c r="G51" s="1302"/>
      <c r="H51" s="1302"/>
      <c r="I51" s="1303"/>
      <c r="J51" s="1303"/>
      <c r="K51" s="1304"/>
      <c r="L51" s="1304"/>
      <c r="M51" s="1304"/>
      <c r="N51" s="1304"/>
      <c r="AM51" s="1294"/>
      <c r="AN51" s="1305" t="s">
        <v>585</v>
      </c>
      <c r="AO51" s="1305"/>
      <c r="AP51" s="1305"/>
      <c r="AQ51" s="1305"/>
      <c r="AR51" s="1305"/>
      <c r="AS51" s="1305"/>
      <c r="AT51" s="1305"/>
      <c r="AU51" s="1305"/>
      <c r="AV51" s="1305"/>
      <c r="AW51" s="1305"/>
      <c r="AX51" s="1305"/>
      <c r="AY51" s="1305"/>
      <c r="AZ51" s="1305"/>
      <c r="BA51" s="1305"/>
      <c r="BB51" s="1305" t="s">
        <v>586</v>
      </c>
      <c r="BC51" s="1305"/>
      <c r="BD51" s="1305"/>
      <c r="BE51" s="1305"/>
      <c r="BF51" s="1305"/>
      <c r="BG51" s="1305"/>
      <c r="BH51" s="1305"/>
      <c r="BI51" s="1305"/>
      <c r="BJ51" s="1305"/>
      <c r="BK51" s="1305"/>
      <c r="BL51" s="1305"/>
      <c r="BM51" s="1305"/>
      <c r="BN51" s="1305"/>
      <c r="BO51" s="1305"/>
      <c r="BP51" s="1306"/>
      <c r="BQ51" s="1307"/>
      <c r="BR51" s="1307"/>
      <c r="BS51" s="1307"/>
      <c r="BT51" s="1307"/>
      <c r="BU51" s="1307"/>
      <c r="BV51" s="1307"/>
      <c r="BW51" s="1307"/>
      <c r="BX51" s="1307"/>
      <c r="BY51" s="1307"/>
      <c r="BZ51" s="1307"/>
      <c r="CA51" s="1307"/>
      <c r="CB51" s="1307"/>
      <c r="CC51" s="1307"/>
      <c r="CD51" s="1307"/>
      <c r="CE51" s="1307"/>
      <c r="CF51" s="1307"/>
      <c r="CG51" s="1307"/>
      <c r="CH51" s="1307"/>
      <c r="CI51" s="1307"/>
      <c r="CJ51" s="1307"/>
      <c r="CK51" s="1307"/>
      <c r="CL51" s="1307"/>
      <c r="CM51" s="1307"/>
      <c r="CN51" s="1307"/>
      <c r="CO51" s="1307"/>
      <c r="CP51" s="1307"/>
      <c r="CQ51" s="1307"/>
      <c r="CR51" s="1307"/>
      <c r="CS51" s="1307"/>
      <c r="CT51" s="1307"/>
      <c r="CU51" s="1307"/>
      <c r="CV51" s="1307"/>
      <c r="CW51" s="1307"/>
      <c r="CX51" s="1307"/>
      <c r="CY51" s="1307"/>
      <c r="CZ51" s="1307"/>
      <c r="DA51" s="1307"/>
      <c r="DB51" s="1307"/>
      <c r="DC51" s="1307"/>
    </row>
    <row r="52" spans="1:109" x14ac:dyDescent="0.15">
      <c r="B52" s="1276"/>
      <c r="G52" s="1302"/>
      <c r="H52" s="1302"/>
      <c r="I52" s="1303"/>
      <c r="J52" s="1303"/>
      <c r="K52" s="1304"/>
      <c r="L52" s="1304"/>
      <c r="M52" s="1304"/>
      <c r="N52" s="1304"/>
      <c r="AM52" s="1294"/>
      <c r="AN52" s="1305"/>
      <c r="AO52" s="1305"/>
      <c r="AP52" s="1305"/>
      <c r="AQ52" s="1305"/>
      <c r="AR52" s="1305"/>
      <c r="AS52" s="1305"/>
      <c r="AT52" s="1305"/>
      <c r="AU52" s="1305"/>
      <c r="AV52" s="1305"/>
      <c r="AW52" s="1305"/>
      <c r="AX52" s="1305"/>
      <c r="AY52" s="1305"/>
      <c r="AZ52" s="1305"/>
      <c r="BA52" s="1305"/>
      <c r="BB52" s="1305"/>
      <c r="BC52" s="1305"/>
      <c r="BD52" s="1305"/>
      <c r="BE52" s="1305"/>
      <c r="BF52" s="1305"/>
      <c r="BG52" s="1305"/>
      <c r="BH52" s="1305"/>
      <c r="BI52" s="1305"/>
      <c r="BJ52" s="1305"/>
      <c r="BK52" s="1305"/>
      <c r="BL52" s="1305"/>
      <c r="BM52" s="1305"/>
      <c r="BN52" s="1305"/>
      <c r="BO52" s="1305"/>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x14ac:dyDescent="0.15">
      <c r="A53" s="1284"/>
      <c r="B53" s="1276"/>
      <c r="G53" s="1302"/>
      <c r="H53" s="1302"/>
      <c r="I53" s="1295"/>
      <c r="J53" s="1295"/>
      <c r="K53" s="1304"/>
      <c r="L53" s="1304"/>
      <c r="M53" s="1304"/>
      <c r="N53" s="1304"/>
      <c r="AM53" s="1294"/>
      <c r="AN53" s="1305"/>
      <c r="AO53" s="1305"/>
      <c r="AP53" s="1305"/>
      <c r="AQ53" s="1305"/>
      <c r="AR53" s="1305"/>
      <c r="AS53" s="1305"/>
      <c r="AT53" s="1305"/>
      <c r="AU53" s="1305"/>
      <c r="AV53" s="1305"/>
      <c r="AW53" s="1305"/>
      <c r="AX53" s="1305"/>
      <c r="AY53" s="1305"/>
      <c r="AZ53" s="1305"/>
      <c r="BA53" s="1305"/>
      <c r="BB53" s="1305" t="s">
        <v>587</v>
      </c>
      <c r="BC53" s="1305"/>
      <c r="BD53" s="1305"/>
      <c r="BE53" s="1305"/>
      <c r="BF53" s="1305"/>
      <c r="BG53" s="1305"/>
      <c r="BH53" s="1305"/>
      <c r="BI53" s="1305"/>
      <c r="BJ53" s="1305"/>
      <c r="BK53" s="1305"/>
      <c r="BL53" s="1305"/>
      <c r="BM53" s="1305"/>
      <c r="BN53" s="1305"/>
      <c r="BO53" s="1305"/>
      <c r="BP53" s="1306"/>
      <c r="BQ53" s="1307"/>
      <c r="BR53" s="1307"/>
      <c r="BS53" s="1307"/>
      <c r="BT53" s="1307"/>
      <c r="BU53" s="1307"/>
      <c r="BV53" s="1307"/>
      <c r="BW53" s="1307"/>
      <c r="BX53" s="1307">
        <v>53</v>
      </c>
      <c r="BY53" s="1307"/>
      <c r="BZ53" s="1307"/>
      <c r="CA53" s="1307"/>
      <c r="CB53" s="1307"/>
      <c r="CC53" s="1307"/>
      <c r="CD53" s="1307"/>
      <c r="CE53" s="1307"/>
      <c r="CF53" s="1307">
        <v>54.7</v>
      </c>
      <c r="CG53" s="1307"/>
      <c r="CH53" s="1307"/>
      <c r="CI53" s="1307"/>
      <c r="CJ53" s="1307"/>
      <c r="CK53" s="1307"/>
      <c r="CL53" s="1307"/>
      <c r="CM53" s="1307"/>
      <c r="CN53" s="1307">
        <v>56.4</v>
      </c>
      <c r="CO53" s="1307"/>
      <c r="CP53" s="1307"/>
      <c r="CQ53" s="1307"/>
      <c r="CR53" s="1307"/>
      <c r="CS53" s="1307"/>
      <c r="CT53" s="1307"/>
      <c r="CU53" s="1307"/>
      <c r="CV53" s="1307">
        <v>58</v>
      </c>
      <c r="CW53" s="1307"/>
      <c r="CX53" s="1307"/>
      <c r="CY53" s="1307"/>
      <c r="CZ53" s="1307"/>
      <c r="DA53" s="1307"/>
      <c r="DB53" s="1307"/>
      <c r="DC53" s="1307"/>
    </row>
    <row r="54" spans="1:109" x14ac:dyDescent="0.15">
      <c r="A54" s="1284"/>
      <c r="B54" s="1276"/>
      <c r="G54" s="1302"/>
      <c r="H54" s="1302"/>
      <c r="I54" s="1295"/>
      <c r="J54" s="1295"/>
      <c r="K54" s="1304"/>
      <c r="L54" s="1304"/>
      <c r="M54" s="1304"/>
      <c r="N54" s="1304"/>
      <c r="AM54" s="1294"/>
      <c r="AN54" s="1305"/>
      <c r="AO54" s="1305"/>
      <c r="AP54" s="1305"/>
      <c r="AQ54" s="1305"/>
      <c r="AR54" s="1305"/>
      <c r="AS54" s="1305"/>
      <c r="AT54" s="1305"/>
      <c r="AU54" s="1305"/>
      <c r="AV54" s="1305"/>
      <c r="AW54" s="1305"/>
      <c r="AX54" s="1305"/>
      <c r="AY54" s="1305"/>
      <c r="AZ54" s="1305"/>
      <c r="BA54" s="1305"/>
      <c r="BB54" s="1305"/>
      <c r="BC54" s="1305"/>
      <c r="BD54" s="1305"/>
      <c r="BE54" s="1305"/>
      <c r="BF54" s="1305"/>
      <c r="BG54" s="1305"/>
      <c r="BH54" s="1305"/>
      <c r="BI54" s="1305"/>
      <c r="BJ54" s="1305"/>
      <c r="BK54" s="1305"/>
      <c r="BL54" s="1305"/>
      <c r="BM54" s="1305"/>
      <c r="BN54" s="1305"/>
      <c r="BO54" s="1305"/>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x14ac:dyDescent="0.15">
      <c r="A55" s="1284"/>
      <c r="B55" s="1276"/>
      <c r="G55" s="1295"/>
      <c r="H55" s="1295"/>
      <c r="I55" s="1295"/>
      <c r="J55" s="1295"/>
      <c r="K55" s="1304"/>
      <c r="L55" s="1304"/>
      <c r="M55" s="1304"/>
      <c r="N55" s="1304"/>
      <c r="AN55" s="1301" t="s">
        <v>588</v>
      </c>
      <c r="AO55" s="1301"/>
      <c r="AP55" s="1301"/>
      <c r="AQ55" s="1301"/>
      <c r="AR55" s="1301"/>
      <c r="AS55" s="1301"/>
      <c r="AT55" s="1301"/>
      <c r="AU55" s="1301"/>
      <c r="AV55" s="1301"/>
      <c r="AW55" s="1301"/>
      <c r="AX55" s="1301"/>
      <c r="AY55" s="1301"/>
      <c r="AZ55" s="1301"/>
      <c r="BA55" s="1301"/>
      <c r="BB55" s="1305" t="s">
        <v>586</v>
      </c>
      <c r="BC55" s="1305"/>
      <c r="BD55" s="1305"/>
      <c r="BE55" s="1305"/>
      <c r="BF55" s="1305"/>
      <c r="BG55" s="1305"/>
      <c r="BH55" s="1305"/>
      <c r="BI55" s="1305"/>
      <c r="BJ55" s="1305"/>
      <c r="BK55" s="1305"/>
      <c r="BL55" s="1305"/>
      <c r="BM55" s="1305"/>
      <c r="BN55" s="1305"/>
      <c r="BO55" s="1305"/>
      <c r="BP55" s="1306"/>
      <c r="BQ55" s="1307"/>
      <c r="BR55" s="1307"/>
      <c r="BS55" s="1307"/>
      <c r="BT55" s="1307"/>
      <c r="BU55" s="1307"/>
      <c r="BV55" s="1307"/>
      <c r="BW55" s="1307"/>
      <c r="BX55" s="1307">
        <v>32.799999999999997</v>
      </c>
      <c r="BY55" s="1307"/>
      <c r="BZ55" s="1307"/>
      <c r="CA55" s="1307"/>
      <c r="CB55" s="1307"/>
      <c r="CC55" s="1307"/>
      <c r="CD55" s="1307"/>
      <c r="CE55" s="1307"/>
      <c r="CF55" s="1307">
        <v>54.6</v>
      </c>
      <c r="CG55" s="1307"/>
      <c r="CH55" s="1307"/>
      <c r="CI55" s="1307"/>
      <c r="CJ55" s="1307"/>
      <c r="CK55" s="1307"/>
      <c r="CL55" s="1307"/>
      <c r="CM55" s="1307"/>
      <c r="CN55" s="1307">
        <v>53.2</v>
      </c>
      <c r="CO55" s="1307"/>
      <c r="CP55" s="1307"/>
      <c r="CQ55" s="1307"/>
      <c r="CR55" s="1307"/>
      <c r="CS55" s="1307"/>
      <c r="CT55" s="1307"/>
      <c r="CU55" s="1307"/>
      <c r="CV55" s="1307">
        <v>47.9</v>
      </c>
      <c r="CW55" s="1307"/>
      <c r="CX55" s="1307"/>
      <c r="CY55" s="1307"/>
      <c r="CZ55" s="1307"/>
      <c r="DA55" s="1307"/>
      <c r="DB55" s="1307"/>
      <c r="DC55" s="1307"/>
    </row>
    <row r="56" spans="1:109" x14ac:dyDescent="0.15">
      <c r="A56" s="1284"/>
      <c r="B56" s="1276"/>
      <c r="G56" s="1295"/>
      <c r="H56" s="1295"/>
      <c r="I56" s="1295"/>
      <c r="J56" s="1295"/>
      <c r="K56" s="1304"/>
      <c r="L56" s="1304"/>
      <c r="M56" s="1304"/>
      <c r="N56" s="1304"/>
      <c r="AN56" s="1301"/>
      <c r="AO56" s="1301"/>
      <c r="AP56" s="1301"/>
      <c r="AQ56" s="1301"/>
      <c r="AR56" s="1301"/>
      <c r="AS56" s="1301"/>
      <c r="AT56" s="1301"/>
      <c r="AU56" s="1301"/>
      <c r="AV56" s="1301"/>
      <c r="AW56" s="1301"/>
      <c r="AX56" s="1301"/>
      <c r="AY56" s="1301"/>
      <c r="AZ56" s="1301"/>
      <c r="BA56" s="1301"/>
      <c r="BB56" s="1305"/>
      <c r="BC56" s="1305"/>
      <c r="BD56" s="1305"/>
      <c r="BE56" s="1305"/>
      <c r="BF56" s="1305"/>
      <c r="BG56" s="1305"/>
      <c r="BH56" s="1305"/>
      <c r="BI56" s="1305"/>
      <c r="BJ56" s="1305"/>
      <c r="BK56" s="1305"/>
      <c r="BL56" s="1305"/>
      <c r="BM56" s="1305"/>
      <c r="BN56" s="1305"/>
      <c r="BO56" s="1305"/>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1284" customFormat="1" x14ac:dyDescent="0.15">
      <c r="B57" s="1308"/>
      <c r="G57" s="1295"/>
      <c r="H57" s="1295"/>
      <c r="I57" s="1309"/>
      <c r="J57" s="1309"/>
      <c r="K57" s="1304"/>
      <c r="L57" s="1304"/>
      <c r="M57" s="1304"/>
      <c r="N57" s="1304"/>
      <c r="AM57" s="1269"/>
      <c r="AN57" s="1301"/>
      <c r="AO57" s="1301"/>
      <c r="AP57" s="1301"/>
      <c r="AQ57" s="1301"/>
      <c r="AR57" s="1301"/>
      <c r="AS57" s="1301"/>
      <c r="AT57" s="1301"/>
      <c r="AU57" s="1301"/>
      <c r="AV57" s="1301"/>
      <c r="AW57" s="1301"/>
      <c r="AX57" s="1301"/>
      <c r="AY57" s="1301"/>
      <c r="AZ57" s="1301"/>
      <c r="BA57" s="1301"/>
      <c r="BB57" s="1305" t="s">
        <v>587</v>
      </c>
      <c r="BC57" s="1305"/>
      <c r="BD57" s="1305"/>
      <c r="BE57" s="1305"/>
      <c r="BF57" s="1305"/>
      <c r="BG57" s="1305"/>
      <c r="BH57" s="1305"/>
      <c r="BI57" s="1305"/>
      <c r="BJ57" s="1305"/>
      <c r="BK57" s="1305"/>
      <c r="BL57" s="1305"/>
      <c r="BM57" s="1305"/>
      <c r="BN57" s="1305"/>
      <c r="BO57" s="1305"/>
      <c r="BP57" s="1306"/>
      <c r="BQ57" s="1307"/>
      <c r="BR57" s="1307"/>
      <c r="BS57" s="1307"/>
      <c r="BT57" s="1307"/>
      <c r="BU57" s="1307"/>
      <c r="BV57" s="1307"/>
      <c r="BW57" s="1307"/>
      <c r="BX57" s="1307">
        <v>58.6</v>
      </c>
      <c r="BY57" s="1307"/>
      <c r="BZ57" s="1307"/>
      <c r="CA57" s="1307"/>
      <c r="CB57" s="1307"/>
      <c r="CC57" s="1307"/>
      <c r="CD57" s="1307"/>
      <c r="CE57" s="1307"/>
      <c r="CF57" s="1307">
        <v>58.3</v>
      </c>
      <c r="CG57" s="1307"/>
      <c r="CH57" s="1307"/>
      <c r="CI57" s="1307"/>
      <c r="CJ57" s="1307"/>
      <c r="CK57" s="1307"/>
      <c r="CL57" s="1307"/>
      <c r="CM57" s="1307"/>
      <c r="CN57" s="1307">
        <v>59.6</v>
      </c>
      <c r="CO57" s="1307"/>
      <c r="CP57" s="1307"/>
      <c r="CQ57" s="1307"/>
      <c r="CR57" s="1307"/>
      <c r="CS57" s="1307"/>
      <c r="CT57" s="1307"/>
      <c r="CU57" s="1307"/>
      <c r="CV57" s="1307">
        <v>60.5</v>
      </c>
      <c r="CW57" s="1307"/>
      <c r="CX57" s="1307"/>
      <c r="CY57" s="1307"/>
      <c r="CZ57" s="1307"/>
      <c r="DA57" s="1307"/>
      <c r="DB57" s="1307"/>
      <c r="DC57" s="1307"/>
      <c r="DD57" s="1310"/>
      <c r="DE57" s="1308"/>
    </row>
    <row r="58" spans="1:109" s="1284" customFormat="1" x14ac:dyDescent="0.15">
      <c r="A58" s="1269"/>
      <c r="B58" s="1308"/>
      <c r="G58" s="1295"/>
      <c r="H58" s="1295"/>
      <c r="I58" s="1309"/>
      <c r="J58" s="1309"/>
      <c r="K58" s="1304"/>
      <c r="L58" s="1304"/>
      <c r="M58" s="1304"/>
      <c r="N58" s="1304"/>
      <c r="AM58" s="1269"/>
      <c r="AN58" s="1301"/>
      <c r="AO58" s="1301"/>
      <c r="AP58" s="1301"/>
      <c r="AQ58" s="1301"/>
      <c r="AR58" s="1301"/>
      <c r="AS58" s="1301"/>
      <c r="AT58" s="1301"/>
      <c r="AU58" s="1301"/>
      <c r="AV58" s="1301"/>
      <c r="AW58" s="1301"/>
      <c r="AX58" s="1301"/>
      <c r="AY58" s="1301"/>
      <c r="AZ58" s="1301"/>
      <c r="BA58" s="1301"/>
      <c r="BB58" s="1305"/>
      <c r="BC58" s="1305"/>
      <c r="BD58" s="1305"/>
      <c r="BE58" s="1305"/>
      <c r="BF58" s="1305"/>
      <c r="BG58" s="1305"/>
      <c r="BH58" s="1305"/>
      <c r="BI58" s="1305"/>
      <c r="BJ58" s="1305"/>
      <c r="BK58" s="1305"/>
      <c r="BL58" s="1305"/>
      <c r="BM58" s="1305"/>
      <c r="BN58" s="1305"/>
      <c r="BO58" s="1305"/>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1310"/>
      <c r="DE58" s="1308"/>
    </row>
    <row r="59" spans="1:109" s="1284" customFormat="1" x14ac:dyDescent="0.15">
      <c r="A59" s="1269"/>
      <c r="B59" s="1308"/>
      <c r="K59" s="1311"/>
      <c r="L59" s="1311"/>
      <c r="M59" s="1311"/>
      <c r="N59" s="1311"/>
      <c r="AQ59" s="1311"/>
      <c r="AR59" s="1311"/>
      <c r="AS59" s="1311"/>
      <c r="AT59" s="1311"/>
      <c r="BC59" s="1311"/>
      <c r="BD59" s="1311"/>
      <c r="BE59" s="1311"/>
      <c r="BF59" s="1311"/>
      <c r="BO59" s="1311"/>
      <c r="BP59" s="1311"/>
      <c r="BQ59" s="1311"/>
      <c r="BR59" s="1311"/>
      <c r="CA59" s="1311"/>
      <c r="CB59" s="1311"/>
      <c r="CC59" s="1311"/>
      <c r="CD59" s="1311"/>
      <c r="CM59" s="1311"/>
      <c r="CN59" s="1311"/>
      <c r="CO59" s="1311"/>
      <c r="CP59" s="1311"/>
      <c r="CY59" s="1311"/>
      <c r="CZ59" s="1311"/>
      <c r="DA59" s="1311"/>
      <c r="DB59" s="1311"/>
      <c r="DC59" s="1311"/>
      <c r="DD59" s="1310"/>
      <c r="DE59" s="1308"/>
    </row>
    <row r="60" spans="1:109" s="1284" customFormat="1" x14ac:dyDescent="0.15">
      <c r="A60" s="1269"/>
      <c r="B60" s="1308"/>
      <c r="K60" s="1311"/>
      <c r="L60" s="1311"/>
      <c r="M60" s="1311"/>
      <c r="N60" s="1311"/>
      <c r="AQ60" s="1311"/>
      <c r="AR60" s="1311"/>
      <c r="AS60" s="1311"/>
      <c r="AT60" s="1311"/>
      <c r="BC60" s="1311"/>
      <c r="BD60" s="1311"/>
      <c r="BE60" s="1311"/>
      <c r="BF60" s="1311"/>
      <c r="BO60" s="1311"/>
      <c r="BP60" s="1311"/>
      <c r="BQ60" s="1311"/>
      <c r="BR60" s="1311"/>
      <c r="CA60" s="1311"/>
      <c r="CB60" s="1311"/>
      <c r="CC60" s="1311"/>
      <c r="CD60" s="1311"/>
      <c r="CM60" s="1311"/>
      <c r="CN60" s="1311"/>
      <c r="CO60" s="1311"/>
      <c r="CP60" s="1311"/>
      <c r="CY60" s="1311"/>
      <c r="CZ60" s="1311"/>
      <c r="DA60" s="1311"/>
      <c r="DB60" s="1311"/>
      <c r="DC60" s="1311"/>
      <c r="DD60" s="1310"/>
      <c r="DE60" s="1308"/>
    </row>
    <row r="61" spans="1:109" s="1284" customFormat="1" x14ac:dyDescent="0.15">
      <c r="A61" s="1269"/>
      <c r="B61" s="1312"/>
      <c r="C61" s="1313"/>
      <c r="D61" s="1313"/>
      <c r="E61" s="1313"/>
      <c r="F61" s="1313"/>
      <c r="G61" s="1313"/>
      <c r="H61" s="1313"/>
      <c r="I61" s="1313"/>
      <c r="J61" s="1313"/>
      <c r="K61" s="1313"/>
      <c r="L61" s="1313"/>
      <c r="M61" s="1314"/>
      <c r="N61" s="1314"/>
      <c r="O61" s="1313"/>
      <c r="P61" s="1313"/>
      <c r="Q61" s="1313"/>
      <c r="R61" s="1313"/>
      <c r="S61" s="1313"/>
      <c r="T61" s="1313"/>
      <c r="U61" s="1313"/>
      <c r="V61" s="1313"/>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3"/>
      <c r="AR61" s="1313"/>
      <c r="AS61" s="1314"/>
      <c r="AT61" s="1314"/>
      <c r="AU61" s="1313"/>
      <c r="AV61" s="1313"/>
      <c r="AW61" s="1313"/>
      <c r="AX61" s="1313"/>
      <c r="AY61" s="1313"/>
      <c r="AZ61" s="1313"/>
      <c r="BA61" s="1313"/>
      <c r="BB61" s="1313"/>
      <c r="BC61" s="1313"/>
      <c r="BD61" s="1313"/>
      <c r="BE61" s="1314"/>
      <c r="BF61" s="1314"/>
      <c r="BG61" s="1313"/>
      <c r="BH61" s="1313"/>
      <c r="BI61" s="1313"/>
      <c r="BJ61" s="1313"/>
      <c r="BK61" s="1313"/>
      <c r="BL61" s="1313"/>
      <c r="BM61" s="1313"/>
      <c r="BN61" s="1313"/>
      <c r="BO61" s="1313"/>
      <c r="BP61" s="1313"/>
      <c r="BQ61" s="1314"/>
      <c r="BR61" s="1314"/>
      <c r="BS61" s="1313"/>
      <c r="BT61" s="1313"/>
      <c r="BU61" s="1313"/>
      <c r="BV61" s="1313"/>
      <c r="BW61" s="1313"/>
      <c r="BX61" s="1313"/>
      <c r="BY61" s="1313"/>
      <c r="BZ61" s="1313"/>
      <c r="CA61" s="1313"/>
      <c r="CB61" s="1313"/>
      <c r="CC61" s="1314"/>
      <c r="CD61" s="1314"/>
      <c r="CE61" s="1313"/>
      <c r="CF61" s="1313"/>
      <c r="CG61" s="1313"/>
      <c r="CH61" s="1313"/>
      <c r="CI61" s="1313"/>
      <c r="CJ61" s="1313"/>
      <c r="CK61" s="1313"/>
      <c r="CL61" s="1313"/>
      <c r="CM61" s="1313"/>
      <c r="CN61" s="1313"/>
      <c r="CO61" s="1314"/>
      <c r="CP61" s="1314"/>
      <c r="CQ61" s="1313"/>
      <c r="CR61" s="1313"/>
      <c r="CS61" s="1313"/>
      <c r="CT61" s="1313"/>
      <c r="CU61" s="1313"/>
      <c r="CV61" s="1313"/>
      <c r="CW61" s="1313"/>
      <c r="CX61" s="1313"/>
      <c r="CY61" s="1313"/>
      <c r="CZ61" s="1313"/>
      <c r="DA61" s="1314"/>
      <c r="DB61" s="1314"/>
      <c r="DC61" s="1314"/>
      <c r="DD61" s="1315"/>
      <c r="DE61" s="1308"/>
    </row>
    <row r="62" spans="1:109" x14ac:dyDescent="0.15">
      <c r="B62" s="1281"/>
      <c r="C62" s="1281"/>
      <c r="D62" s="1281"/>
      <c r="E62" s="1281"/>
      <c r="F62" s="1281"/>
      <c r="G62" s="1281"/>
      <c r="H62" s="1281"/>
      <c r="I62" s="1281"/>
      <c r="J62" s="1281"/>
      <c r="K62" s="1281"/>
      <c r="L62" s="1281"/>
      <c r="M62" s="1281"/>
      <c r="N62" s="1281"/>
      <c r="O62" s="1281"/>
      <c r="P62" s="1281"/>
      <c r="Q62" s="1281"/>
      <c r="R62" s="1281"/>
      <c r="S62" s="1281"/>
      <c r="T62" s="1281"/>
      <c r="U62" s="1281"/>
      <c r="V62" s="1281"/>
      <c r="W62" s="1281"/>
      <c r="X62" s="1281"/>
      <c r="Y62" s="1281"/>
      <c r="Z62" s="1281"/>
      <c r="AA62" s="1281"/>
      <c r="AB62" s="1281"/>
      <c r="AC62" s="1281"/>
      <c r="AD62" s="1281"/>
      <c r="AE62" s="1281"/>
      <c r="AF62" s="1281"/>
      <c r="AG62" s="1281"/>
      <c r="AH62" s="1281"/>
      <c r="AI62" s="1281"/>
      <c r="AJ62" s="1281"/>
      <c r="AK62" s="1281"/>
      <c r="AL62" s="1281"/>
      <c r="AM62" s="1281"/>
      <c r="AN62" s="1281"/>
      <c r="AO62" s="1281"/>
      <c r="AP62" s="1281"/>
      <c r="AQ62" s="1281"/>
      <c r="AR62" s="1281"/>
      <c r="AS62" s="1281"/>
      <c r="AT62" s="1281"/>
      <c r="AU62" s="1281"/>
      <c r="AV62" s="1281"/>
      <c r="AW62" s="1281"/>
      <c r="AX62" s="1281"/>
      <c r="AY62" s="1281"/>
      <c r="AZ62" s="1281"/>
      <c r="BA62" s="1281"/>
      <c r="BB62" s="1281"/>
      <c r="BC62" s="1281"/>
      <c r="BD62" s="1281"/>
      <c r="BE62" s="1281"/>
      <c r="BF62" s="1281"/>
      <c r="BG62" s="1281"/>
      <c r="BH62" s="1281"/>
      <c r="BI62" s="1281"/>
      <c r="BJ62" s="1281"/>
      <c r="BK62" s="1281"/>
      <c r="BL62" s="1281"/>
      <c r="BM62" s="1281"/>
      <c r="BN62" s="1281"/>
      <c r="BO62" s="1281"/>
      <c r="BP62" s="1281"/>
      <c r="BQ62" s="1281"/>
      <c r="BR62" s="1281"/>
      <c r="BS62" s="1281"/>
      <c r="BT62" s="1281"/>
      <c r="BU62" s="1281"/>
      <c r="BV62" s="1281"/>
      <c r="BW62" s="1281"/>
      <c r="BX62" s="1281"/>
      <c r="BY62" s="1281"/>
      <c r="BZ62" s="1281"/>
      <c r="CA62" s="1281"/>
      <c r="CB62" s="1281"/>
      <c r="CC62" s="1281"/>
      <c r="CD62" s="1281"/>
      <c r="CE62" s="1281"/>
      <c r="CF62" s="1281"/>
      <c r="CG62" s="1281"/>
      <c r="CH62" s="1281"/>
      <c r="CI62" s="1281"/>
      <c r="CJ62" s="1281"/>
      <c r="CK62" s="1281"/>
      <c r="CL62" s="1281"/>
      <c r="CM62" s="1281"/>
      <c r="CN62" s="1281"/>
      <c r="CO62" s="1281"/>
      <c r="CP62" s="1281"/>
      <c r="CQ62" s="1281"/>
      <c r="CR62" s="1281"/>
      <c r="CS62" s="1281"/>
      <c r="CT62" s="1281"/>
      <c r="CU62" s="1281"/>
      <c r="CV62" s="1281"/>
      <c r="CW62" s="1281"/>
      <c r="CX62" s="1281"/>
      <c r="CY62" s="1281"/>
      <c r="CZ62" s="1281"/>
      <c r="DA62" s="1281"/>
      <c r="DB62" s="1281"/>
      <c r="DC62" s="1281"/>
      <c r="DD62" s="1281"/>
      <c r="DE62" s="1269"/>
    </row>
    <row r="63" spans="1:109" ht="17.25" x14ac:dyDescent="0.15">
      <c r="B63" s="1316" t="s">
        <v>589</v>
      </c>
    </row>
    <row r="64" spans="1:109" x14ac:dyDescent="0.15">
      <c r="B64" s="1276"/>
      <c r="G64" s="1283"/>
      <c r="I64" s="1317"/>
      <c r="J64" s="1317"/>
      <c r="K64" s="1317"/>
      <c r="L64" s="1317"/>
      <c r="M64" s="1317"/>
      <c r="N64" s="1318"/>
      <c r="AM64" s="1283"/>
      <c r="AN64" s="1283" t="s">
        <v>582</v>
      </c>
      <c r="AP64" s="1284"/>
      <c r="AQ64" s="1284"/>
      <c r="AR64" s="1284"/>
      <c r="AY64" s="1283"/>
      <c r="BA64" s="1284"/>
      <c r="BB64" s="1284"/>
      <c r="BC64" s="1284"/>
      <c r="BK64" s="1283"/>
      <c r="BM64" s="1284"/>
      <c r="BN64" s="1284"/>
      <c r="BO64" s="1284"/>
      <c r="BW64" s="1283"/>
      <c r="BY64" s="1284"/>
      <c r="BZ64" s="1284"/>
      <c r="CA64" s="1284"/>
      <c r="CI64" s="1283"/>
      <c r="CK64" s="1284"/>
      <c r="CL64" s="1284"/>
      <c r="CM64" s="1284"/>
      <c r="CU64" s="1283"/>
      <c r="CW64" s="1284"/>
      <c r="CX64" s="1284"/>
      <c r="CY64" s="1284"/>
    </row>
    <row r="65" spans="2:107" x14ac:dyDescent="0.15">
      <c r="B65" s="1276"/>
      <c r="AN65" s="1285" t="s">
        <v>590</v>
      </c>
      <c r="AO65" s="1286"/>
      <c r="AP65" s="1286"/>
      <c r="AQ65" s="1286"/>
      <c r="AR65" s="1286"/>
      <c r="AS65" s="1286"/>
      <c r="AT65" s="1286"/>
      <c r="AU65" s="1286"/>
      <c r="AV65" s="1286"/>
      <c r="AW65" s="1286"/>
      <c r="AX65" s="1286"/>
      <c r="AY65" s="1286"/>
      <c r="AZ65" s="1286"/>
      <c r="BA65" s="1286"/>
      <c r="BB65" s="1286"/>
      <c r="BC65" s="1286"/>
      <c r="BD65" s="1286"/>
      <c r="BE65" s="1286"/>
      <c r="BF65" s="1286"/>
      <c r="BG65" s="1286"/>
      <c r="BH65" s="1286"/>
      <c r="BI65" s="1286"/>
      <c r="BJ65" s="1286"/>
      <c r="BK65" s="1286"/>
      <c r="BL65" s="1286"/>
      <c r="BM65" s="1286"/>
      <c r="BN65" s="1286"/>
      <c r="BO65" s="1286"/>
      <c r="BP65" s="1286"/>
      <c r="BQ65" s="1286"/>
      <c r="BR65" s="1286"/>
      <c r="BS65" s="1286"/>
      <c r="BT65" s="1286"/>
      <c r="BU65" s="1286"/>
      <c r="BV65" s="1286"/>
      <c r="BW65" s="1286"/>
      <c r="BX65" s="1286"/>
      <c r="BY65" s="1286"/>
      <c r="BZ65" s="1286"/>
      <c r="CA65" s="1286"/>
      <c r="CB65" s="1286"/>
      <c r="CC65" s="1286"/>
      <c r="CD65" s="1286"/>
      <c r="CE65" s="1286"/>
      <c r="CF65" s="1286"/>
      <c r="CG65" s="1286"/>
      <c r="CH65" s="1286"/>
      <c r="CI65" s="1286"/>
      <c r="CJ65" s="1286"/>
      <c r="CK65" s="1286"/>
      <c r="CL65" s="1286"/>
      <c r="CM65" s="1286"/>
      <c r="CN65" s="1286"/>
      <c r="CO65" s="1286"/>
      <c r="CP65" s="1286"/>
      <c r="CQ65" s="1286"/>
      <c r="CR65" s="1286"/>
      <c r="CS65" s="1286"/>
      <c r="CT65" s="1286"/>
      <c r="CU65" s="1286"/>
      <c r="CV65" s="1286"/>
      <c r="CW65" s="1286"/>
      <c r="CX65" s="1286"/>
      <c r="CY65" s="1286"/>
      <c r="CZ65" s="1286"/>
      <c r="DA65" s="1286"/>
      <c r="DB65" s="1286"/>
      <c r="DC65" s="1287"/>
    </row>
    <row r="66" spans="2:107" x14ac:dyDescent="0.15">
      <c r="B66" s="1276"/>
      <c r="AN66" s="1288"/>
      <c r="AO66" s="1289"/>
      <c r="AP66" s="1289"/>
      <c r="AQ66" s="1289"/>
      <c r="AR66" s="1289"/>
      <c r="AS66" s="1289"/>
      <c r="AT66" s="1289"/>
      <c r="AU66" s="1289"/>
      <c r="AV66" s="1289"/>
      <c r="AW66" s="1289"/>
      <c r="AX66" s="1289"/>
      <c r="AY66" s="1289"/>
      <c r="AZ66" s="1289"/>
      <c r="BA66" s="1289"/>
      <c r="BB66" s="1289"/>
      <c r="BC66" s="1289"/>
      <c r="BD66" s="1289"/>
      <c r="BE66" s="1289"/>
      <c r="BF66" s="1289"/>
      <c r="BG66" s="1289"/>
      <c r="BH66" s="1289"/>
      <c r="BI66" s="1289"/>
      <c r="BJ66" s="1289"/>
      <c r="BK66" s="1289"/>
      <c r="BL66" s="1289"/>
      <c r="BM66" s="1289"/>
      <c r="BN66" s="1289"/>
      <c r="BO66" s="1289"/>
      <c r="BP66" s="1289"/>
      <c r="BQ66" s="1289"/>
      <c r="BR66" s="1289"/>
      <c r="BS66" s="1289"/>
      <c r="BT66" s="1289"/>
      <c r="BU66" s="1289"/>
      <c r="BV66" s="1289"/>
      <c r="BW66" s="1289"/>
      <c r="BX66" s="1289"/>
      <c r="BY66" s="1289"/>
      <c r="BZ66" s="1289"/>
      <c r="CA66" s="1289"/>
      <c r="CB66" s="1289"/>
      <c r="CC66" s="1289"/>
      <c r="CD66" s="1289"/>
      <c r="CE66" s="1289"/>
      <c r="CF66" s="1289"/>
      <c r="CG66" s="1289"/>
      <c r="CH66" s="1289"/>
      <c r="CI66" s="1289"/>
      <c r="CJ66" s="1289"/>
      <c r="CK66" s="1289"/>
      <c r="CL66" s="1289"/>
      <c r="CM66" s="1289"/>
      <c r="CN66" s="1289"/>
      <c r="CO66" s="1289"/>
      <c r="CP66" s="1289"/>
      <c r="CQ66" s="1289"/>
      <c r="CR66" s="1289"/>
      <c r="CS66" s="1289"/>
      <c r="CT66" s="1289"/>
      <c r="CU66" s="1289"/>
      <c r="CV66" s="1289"/>
      <c r="CW66" s="1289"/>
      <c r="CX66" s="1289"/>
      <c r="CY66" s="1289"/>
      <c r="CZ66" s="1289"/>
      <c r="DA66" s="1289"/>
      <c r="DB66" s="1289"/>
      <c r="DC66" s="1290"/>
    </row>
    <row r="67" spans="2:107" x14ac:dyDescent="0.15">
      <c r="B67" s="1276"/>
      <c r="AN67" s="1288"/>
      <c r="AO67" s="1289"/>
      <c r="AP67" s="1289"/>
      <c r="AQ67" s="1289"/>
      <c r="AR67" s="1289"/>
      <c r="AS67" s="1289"/>
      <c r="AT67" s="1289"/>
      <c r="AU67" s="1289"/>
      <c r="AV67" s="1289"/>
      <c r="AW67" s="1289"/>
      <c r="AX67" s="1289"/>
      <c r="AY67" s="1289"/>
      <c r="AZ67" s="1289"/>
      <c r="BA67" s="1289"/>
      <c r="BB67" s="1289"/>
      <c r="BC67" s="1289"/>
      <c r="BD67" s="1289"/>
      <c r="BE67" s="1289"/>
      <c r="BF67" s="1289"/>
      <c r="BG67" s="1289"/>
      <c r="BH67" s="1289"/>
      <c r="BI67" s="1289"/>
      <c r="BJ67" s="1289"/>
      <c r="BK67" s="1289"/>
      <c r="BL67" s="1289"/>
      <c r="BM67" s="1289"/>
      <c r="BN67" s="1289"/>
      <c r="BO67" s="1289"/>
      <c r="BP67" s="1289"/>
      <c r="BQ67" s="1289"/>
      <c r="BR67" s="1289"/>
      <c r="BS67" s="1289"/>
      <c r="BT67" s="1289"/>
      <c r="BU67" s="1289"/>
      <c r="BV67" s="1289"/>
      <c r="BW67" s="1289"/>
      <c r="BX67" s="1289"/>
      <c r="BY67" s="1289"/>
      <c r="BZ67" s="1289"/>
      <c r="CA67" s="1289"/>
      <c r="CB67" s="1289"/>
      <c r="CC67" s="1289"/>
      <c r="CD67" s="1289"/>
      <c r="CE67" s="1289"/>
      <c r="CF67" s="1289"/>
      <c r="CG67" s="1289"/>
      <c r="CH67" s="1289"/>
      <c r="CI67" s="1289"/>
      <c r="CJ67" s="1289"/>
      <c r="CK67" s="1289"/>
      <c r="CL67" s="1289"/>
      <c r="CM67" s="1289"/>
      <c r="CN67" s="1289"/>
      <c r="CO67" s="1289"/>
      <c r="CP67" s="1289"/>
      <c r="CQ67" s="1289"/>
      <c r="CR67" s="1289"/>
      <c r="CS67" s="1289"/>
      <c r="CT67" s="1289"/>
      <c r="CU67" s="1289"/>
      <c r="CV67" s="1289"/>
      <c r="CW67" s="1289"/>
      <c r="CX67" s="1289"/>
      <c r="CY67" s="1289"/>
      <c r="CZ67" s="1289"/>
      <c r="DA67" s="1289"/>
      <c r="DB67" s="1289"/>
      <c r="DC67" s="1290"/>
    </row>
    <row r="68" spans="2:107" x14ac:dyDescent="0.15">
      <c r="B68" s="1276"/>
      <c r="AN68" s="1288"/>
      <c r="AO68" s="1289"/>
      <c r="AP68" s="1289"/>
      <c r="AQ68" s="1289"/>
      <c r="AR68" s="1289"/>
      <c r="AS68" s="1289"/>
      <c r="AT68" s="1289"/>
      <c r="AU68" s="1289"/>
      <c r="AV68" s="1289"/>
      <c r="AW68" s="1289"/>
      <c r="AX68" s="1289"/>
      <c r="AY68" s="1289"/>
      <c r="AZ68" s="1289"/>
      <c r="BA68" s="1289"/>
      <c r="BB68" s="1289"/>
      <c r="BC68" s="1289"/>
      <c r="BD68" s="1289"/>
      <c r="BE68" s="1289"/>
      <c r="BF68" s="1289"/>
      <c r="BG68" s="1289"/>
      <c r="BH68" s="1289"/>
      <c r="BI68" s="1289"/>
      <c r="BJ68" s="1289"/>
      <c r="BK68" s="1289"/>
      <c r="BL68" s="1289"/>
      <c r="BM68" s="1289"/>
      <c r="BN68" s="1289"/>
      <c r="BO68" s="1289"/>
      <c r="BP68" s="1289"/>
      <c r="BQ68" s="1289"/>
      <c r="BR68" s="1289"/>
      <c r="BS68" s="1289"/>
      <c r="BT68" s="1289"/>
      <c r="BU68" s="1289"/>
      <c r="BV68" s="1289"/>
      <c r="BW68" s="1289"/>
      <c r="BX68" s="1289"/>
      <c r="BY68" s="1289"/>
      <c r="BZ68" s="1289"/>
      <c r="CA68" s="1289"/>
      <c r="CB68" s="1289"/>
      <c r="CC68" s="1289"/>
      <c r="CD68" s="1289"/>
      <c r="CE68" s="1289"/>
      <c r="CF68" s="1289"/>
      <c r="CG68" s="1289"/>
      <c r="CH68" s="1289"/>
      <c r="CI68" s="1289"/>
      <c r="CJ68" s="1289"/>
      <c r="CK68" s="1289"/>
      <c r="CL68" s="1289"/>
      <c r="CM68" s="1289"/>
      <c r="CN68" s="1289"/>
      <c r="CO68" s="1289"/>
      <c r="CP68" s="1289"/>
      <c r="CQ68" s="1289"/>
      <c r="CR68" s="1289"/>
      <c r="CS68" s="1289"/>
      <c r="CT68" s="1289"/>
      <c r="CU68" s="1289"/>
      <c r="CV68" s="1289"/>
      <c r="CW68" s="1289"/>
      <c r="CX68" s="1289"/>
      <c r="CY68" s="1289"/>
      <c r="CZ68" s="1289"/>
      <c r="DA68" s="1289"/>
      <c r="DB68" s="1289"/>
      <c r="DC68" s="1290"/>
    </row>
    <row r="69" spans="2:107" x14ac:dyDescent="0.15">
      <c r="B69" s="1276"/>
      <c r="AN69" s="1291"/>
      <c r="AO69" s="1292"/>
      <c r="AP69" s="1292"/>
      <c r="AQ69" s="1292"/>
      <c r="AR69" s="1292"/>
      <c r="AS69" s="1292"/>
      <c r="AT69" s="1292"/>
      <c r="AU69" s="1292"/>
      <c r="AV69" s="1292"/>
      <c r="AW69" s="1292"/>
      <c r="AX69" s="1292"/>
      <c r="AY69" s="1292"/>
      <c r="AZ69" s="1292"/>
      <c r="BA69" s="1292"/>
      <c r="BB69" s="1292"/>
      <c r="BC69" s="1292"/>
      <c r="BD69" s="1292"/>
      <c r="BE69" s="1292"/>
      <c r="BF69" s="1292"/>
      <c r="BG69" s="1292"/>
      <c r="BH69" s="1292"/>
      <c r="BI69" s="1292"/>
      <c r="BJ69" s="1292"/>
      <c r="BK69" s="1292"/>
      <c r="BL69" s="1292"/>
      <c r="BM69" s="1292"/>
      <c r="BN69" s="1292"/>
      <c r="BO69" s="1292"/>
      <c r="BP69" s="1292"/>
      <c r="BQ69" s="1292"/>
      <c r="BR69" s="1292"/>
      <c r="BS69" s="1292"/>
      <c r="BT69" s="1292"/>
      <c r="BU69" s="1292"/>
      <c r="BV69" s="1292"/>
      <c r="BW69" s="1292"/>
      <c r="BX69" s="1292"/>
      <c r="BY69" s="1292"/>
      <c r="BZ69" s="1292"/>
      <c r="CA69" s="1292"/>
      <c r="CB69" s="1292"/>
      <c r="CC69" s="1292"/>
      <c r="CD69" s="1292"/>
      <c r="CE69" s="1292"/>
      <c r="CF69" s="1292"/>
      <c r="CG69" s="1292"/>
      <c r="CH69" s="1292"/>
      <c r="CI69" s="1292"/>
      <c r="CJ69" s="1292"/>
      <c r="CK69" s="1292"/>
      <c r="CL69" s="1292"/>
      <c r="CM69" s="1292"/>
      <c r="CN69" s="1292"/>
      <c r="CO69" s="1292"/>
      <c r="CP69" s="1292"/>
      <c r="CQ69" s="1292"/>
      <c r="CR69" s="1292"/>
      <c r="CS69" s="1292"/>
      <c r="CT69" s="1292"/>
      <c r="CU69" s="1292"/>
      <c r="CV69" s="1292"/>
      <c r="CW69" s="1292"/>
      <c r="CX69" s="1292"/>
      <c r="CY69" s="1292"/>
      <c r="CZ69" s="1292"/>
      <c r="DA69" s="1292"/>
      <c r="DB69" s="1292"/>
      <c r="DC69" s="1293"/>
    </row>
    <row r="70" spans="2:107" x14ac:dyDescent="0.15">
      <c r="B70" s="1276"/>
      <c r="H70" s="1319"/>
      <c r="I70" s="1319"/>
      <c r="J70" s="1320"/>
      <c r="K70" s="1320"/>
      <c r="L70" s="1321"/>
      <c r="M70" s="1320"/>
      <c r="N70" s="1321"/>
      <c r="AN70" s="1294"/>
      <c r="AO70" s="1294"/>
      <c r="AP70" s="1294"/>
      <c r="AZ70" s="1294"/>
      <c r="BA70" s="1294"/>
      <c r="BB70" s="1294"/>
      <c r="BL70" s="1294"/>
      <c r="BM70" s="1294"/>
      <c r="BN70" s="1294"/>
      <c r="BX70" s="1294"/>
      <c r="BY70" s="1294"/>
      <c r="BZ70" s="1294"/>
      <c r="CJ70" s="1294"/>
      <c r="CK70" s="1294"/>
      <c r="CL70" s="1294"/>
      <c r="CV70" s="1294"/>
      <c r="CW70" s="1294"/>
      <c r="CX70" s="1294"/>
    </row>
    <row r="71" spans="2:107" x14ac:dyDescent="0.15">
      <c r="B71" s="1276"/>
      <c r="G71" s="1322"/>
      <c r="I71" s="1323"/>
      <c r="J71" s="1320"/>
      <c r="K71" s="1320"/>
      <c r="L71" s="1321"/>
      <c r="M71" s="1320"/>
      <c r="N71" s="1321"/>
      <c r="AM71" s="1322"/>
      <c r="AN71" s="1269" t="s">
        <v>584</v>
      </c>
    </row>
    <row r="72" spans="2:107" x14ac:dyDescent="0.15">
      <c r="B72" s="1276"/>
      <c r="G72" s="1295"/>
      <c r="H72" s="1295"/>
      <c r="I72" s="1295"/>
      <c r="J72" s="1295"/>
      <c r="K72" s="1296"/>
      <c r="L72" s="1296"/>
      <c r="M72" s="1297"/>
      <c r="N72" s="1297"/>
      <c r="AN72" s="1298"/>
      <c r="AO72" s="1299"/>
      <c r="AP72" s="1299"/>
      <c r="AQ72" s="1299"/>
      <c r="AR72" s="1299"/>
      <c r="AS72" s="1299"/>
      <c r="AT72" s="1299"/>
      <c r="AU72" s="1299"/>
      <c r="AV72" s="1299"/>
      <c r="AW72" s="1299"/>
      <c r="AX72" s="1299"/>
      <c r="AY72" s="1299"/>
      <c r="AZ72" s="1299"/>
      <c r="BA72" s="1299"/>
      <c r="BB72" s="1299"/>
      <c r="BC72" s="1299"/>
      <c r="BD72" s="1299"/>
      <c r="BE72" s="1299"/>
      <c r="BF72" s="1299"/>
      <c r="BG72" s="1299"/>
      <c r="BH72" s="1299"/>
      <c r="BI72" s="1299"/>
      <c r="BJ72" s="1299"/>
      <c r="BK72" s="1299"/>
      <c r="BL72" s="1299"/>
      <c r="BM72" s="1299"/>
      <c r="BN72" s="1299"/>
      <c r="BO72" s="1300"/>
      <c r="BP72" s="1301" t="s">
        <v>539</v>
      </c>
      <c r="BQ72" s="1301"/>
      <c r="BR72" s="1301"/>
      <c r="BS72" s="1301"/>
      <c r="BT72" s="1301"/>
      <c r="BU72" s="1301"/>
      <c r="BV72" s="1301"/>
      <c r="BW72" s="1301"/>
      <c r="BX72" s="1301" t="s">
        <v>540</v>
      </c>
      <c r="BY72" s="1301"/>
      <c r="BZ72" s="1301"/>
      <c r="CA72" s="1301"/>
      <c r="CB72" s="1301"/>
      <c r="CC72" s="1301"/>
      <c r="CD72" s="1301"/>
      <c r="CE72" s="1301"/>
      <c r="CF72" s="1301" t="s">
        <v>541</v>
      </c>
      <c r="CG72" s="1301"/>
      <c r="CH72" s="1301"/>
      <c r="CI72" s="1301"/>
      <c r="CJ72" s="1301"/>
      <c r="CK72" s="1301"/>
      <c r="CL72" s="1301"/>
      <c r="CM72" s="1301"/>
      <c r="CN72" s="1301" t="s">
        <v>542</v>
      </c>
      <c r="CO72" s="1301"/>
      <c r="CP72" s="1301"/>
      <c r="CQ72" s="1301"/>
      <c r="CR72" s="1301"/>
      <c r="CS72" s="1301"/>
      <c r="CT72" s="1301"/>
      <c r="CU72" s="1301"/>
      <c r="CV72" s="1301" t="s">
        <v>543</v>
      </c>
      <c r="CW72" s="1301"/>
      <c r="CX72" s="1301"/>
      <c r="CY72" s="1301"/>
      <c r="CZ72" s="1301"/>
      <c r="DA72" s="1301"/>
      <c r="DB72" s="1301"/>
      <c r="DC72" s="1301"/>
    </row>
    <row r="73" spans="2:107" x14ac:dyDescent="0.15">
      <c r="B73" s="1276"/>
      <c r="G73" s="1302"/>
      <c r="H73" s="1302"/>
      <c r="I73" s="1302"/>
      <c r="J73" s="1302"/>
      <c r="K73" s="1324"/>
      <c r="L73" s="1324"/>
      <c r="M73" s="1324"/>
      <c r="N73" s="1324"/>
      <c r="AM73" s="1294"/>
      <c r="AN73" s="1305" t="s">
        <v>585</v>
      </c>
      <c r="AO73" s="1305"/>
      <c r="AP73" s="1305"/>
      <c r="AQ73" s="1305"/>
      <c r="AR73" s="1305"/>
      <c r="AS73" s="1305"/>
      <c r="AT73" s="1305"/>
      <c r="AU73" s="1305"/>
      <c r="AV73" s="1305"/>
      <c r="AW73" s="1305"/>
      <c r="AX73" s="1305"/>
      <c r="AY73" s="1305"/>
      <c r="AZ73" s="1305"/>
      <c r="BA73" s="1305"/>
      <c r="BB73" s="1305" t="s">
        <v>586</v>
      </c>
      <c r="BC73" s="1305"/>
      <c r="BD73" s="1305"/>
      <c r="BE73" s="1305"/>
      <c r="BF73" s="1305"/>
      <c r="BG73" s="1305"/>
      <c r="BH73" s="1305"/>
      <c r="BI73" s="1305"/>
      <c r="BJ73" s="1305"/>
      <c r="BK73" s="1305"/>
      <c r="BL73" s="1305"/>
      <c r="BM73" s="1305"/>
      <c r="BN73" s="1305"/>
      <c r="BO73" s="1305"/>
      <c r="BP73" s="1307"/>
      <c r="BQ73" s="1307"/>
      <c r="BR73" s="1307"/>
      <c r="BS73" s="1307"/>
      <c r="BT73" s="1307"/>
      <c r="BU73" s="1307"/>
      <c r="BV73" s="1307"/>
      <c r="BW73" s="1307"/>
      <c r="BX73" s="1307"/>
      <c r="BY73" s="1307"/>
      <c r="BZ73" s="1307"/>
      <c r="CA73" s="1307"/>
      <c r="CB73" s="1307"/>
      <c r="CC73" s="1307"/>
      <c r="CD73" s="1307"/>
      <c r="CE73" s="1307"/>
      <c r="CF73" s="1307"/>
      <c r="CG73" s="1307"/>
      <c r="CH73" s="1307"/>
      <c r="CI73" s="1307"/>
      <c r="CJ73" s="1307"/>
      <c r="CK73" s="1307"/>
      <c r="CL73" s="1307"/>
      <c r="CM73" s="1307"/>
      <c r="CN73" s="1307"/>
      <c r="CO73" s="1307"/>
      <c r="CP73" s="1307"/>
      <c r="CQ73" s="1307"/>
      <c r="CR73" s="1307"/>
      <c r="CS73" s="1307"/>
      <c r="CT73" s="1307"/>
      <c r="CU73" s="1307"/>
      <c r="CV73" s="1307"/>
      <c r="CW73" s="1307"/>
      <c r="CX73" s="1307"/>
      <c r="CY73" s="1307"/>
      <c r="CZ73" s="1307"/>
      <c r="DA73" s="1307"/>
      <c r="DB73" s="1307"/>
      <c r="DC73" s="1307"/>
    </row>
    <row r="74" spans="2:107" x14ac:dyDescent="0.15">
      <c r="B74" s="1276"/>
      <c r="G74" s="1302"/>
      <c r="H74" s="1302"/>
      <c r="I74" s="1302"/>
      <c r="J74" s="1302"/>
      <c r="K74" s="1324"/>
      <c r="L74" s="1324"/>
      <c r="M74" s="1324"/>
      <c r="N74" s="1324"/>
      <c r="AM74" s="1294"/>
      <c r="AN74" s="1305"/>
      <c r="AO74" s="1305"/>
      <c r="AP74" s="1305"/>
      <c r="AQ74" s="1305"/>
      <c r="AR74" s="1305"/>
      <c r="AS74" s="1305"/>
      <c r="AT74" s="1305"/>
      <c r="AU74" s="1305"/>
      <c r="AV74" s="1305"/>
      <c r="AW74" s="1305"/>
      <c r="AX74" s="1305"/>
      <c r="AY74" s="1305"/>
      <c r="AZ74" s="1305"/>
      <c r="BA74" s="1305"/>
      <c r="BB74" s="1305"/>
      <c r="BC74" s="1305"/>
      <c r="BD74" s="1305"/>
      <c r="BE74" s="1305"/>
      <c r="BF74" s="1305"/>
      <c r="BG74" s="1305"/>
      <c r="BH74" s="1305"/>
      <c r="BI74" s="1305"/>
      <c r="BJ74" s="1305"/>
      <c r="BK74" s="1305"/>
      <c r="BL74" s="1305"/>
      <c r="BM74" s="1305"/>
      <c r="BN74" s="1305"/>
      <c r="BO74" s="1305"/>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x14ac:dyDescent="0.15">
      <c r="B75" s="1276"/>
      <c r="G75" s="1302"/>
      <c r="H75" s="1302"/>
      <c r="I75" s="1295"/>
      <c r="J75" s="1295"/>
      <c r="K75" s="1304"/>
      <c r="L75" s="1304"/>
      <c r="M75" s="1304"/>
      <c r="N75" s="1304"/>
      <c r="AM75" s="1294"/>
      <c r="AN75" s="1305"/>
      <c r="AO75" s="1305"/>
      <c r="AP75" s="1305"/>
      <c r="AQ75" s="1305"/>
      <c r="AR75" s="1305"/>
      <c r="AS75" s="1305"/>
      <c r="AT75" s="1305"/>
      <c r="AU75" s="1305"/>
      <c r="AV75" s="1305"/>
      <c r="AW75" s="1305"/>
      <c r="AX75" s="1305"/>
      <c r="AY75" s="1305"/>
      <c r="AZ75" s="1305"/>
      <c r="BA75" s="1305"/>
      <c r="BB75" s="1305" t="s">
        <v>591</v>
      </c>
      <c r="BC75" s="1305"/>
      <c r="BD75" s="1305"/>
      <c r="BE75" s="1305"/>
      <c r="BF75" s="1305"/>
      <c r="BG75" s="1305"/>
      <c r="BH75" s="1305"/>
      <c r="BI75" s="1305"/>
      <c r="BJ75" s="1305"/>
      <c r="BK75" s="1305"/>
      <c r="BL75" s="1305"/>
      <c r="BM75" s="1305"/>
      <c r="BN75" s="1305"/>
      <c r="BO75" s="1305"/>
      <c r="BP75" s="1307">
        <v>10.1</v>
      </c>
      <c r="BQ75" s="1307"/>
      <c r="BR75" s="1307"/>
      <c r="BS75" s="1307"/>
      <c r="BT75" s="1307"/>
      <c r="BU75" s="1307"/>
      <c r="BV75" s="1307"/>
      <c r="BW75" s="1307"/>
      <c r="BX75" s="1307">
        <v>9.1999999999999993</v>
      </c>
      <c r="BY75" s="1307"/>
      <c r="BZ75" s="1307"/>
      <c r="CA75" s="1307"/>
      <c r="CB75" s="1307"/>
      <c r="CC75" s="1307"/>
      <c r="CD75" s="1307"/>
      <c r="CE75" s="1307"/>
      <c r="CF75" s="1307">
        <v>7.3</v>
      </c>
      <c r="CG75" s="1307"/>
      <c r="CH75" s="1307"/>
      <c r="CI75" s="1307"/>
      <c r="CJ75" s="1307"/>
      <c r="CK75" s="1307"/>
      <c r="CL75" s="1307"/>
      <c r="CM75" s="1307"/>
      <c r="CN75" s="1307">
        <v>4.4000000000000004</v>
      </c>
      <c r="CO75" s="1307"/>
      <c r="CP75" s="1307"/>
      <c r="CQ75" s="1307"/>
      <c r="CR75" s="1307"/>
      <c r="CS75" s="1307"/>
      <c r="CT75" s="1307"/>
      <c r="CU75" s="1307"/>
      <c r="CV75" s="1307">
        <v>0.8</v>
      </c>
      <c r="CW75" s="1307"/>
      <c r="CX75" s="1307"/>
      <c r="CY75" s="1307"/>
      <c r="CZ75" s="1307"/>
      <c r="DA75" s="1307"/>
      <c r="DB75" s="1307"/>
      <c r="DC75" s="1307"/>
    </row>
    <row r="76" spans="2:107" x14ac:dyDescent="0.15">
      <c r="B76" s="1276"/>
      <c r="G76" s="1302"/>
      <c r="H76" s="1302"/>
      <c r="I76" s="1295"/>
      <c r="J76" s="1295"/>
      <c r="K76" s="1304"/>
      <c r="L76" s="1304"/>
      <c r="M76" s="1304"/>
      <c r="N76" s="1304"/>
      <c r="AM76" s="1294"/>
      <c r="AN76" s="1305"/>
      <c r="AO76" s="1305"/>
      <c r="AP76" s="1305"/>
      <c r="AQ76" s="1305"/>
      <c r="AR76" s="1305"/>
      <c r="AS76" s="1305"/>
      <c r="AT76" s="1305"/>
      <c r="AU76" s="1305"/>
      <c r="AV76" s="1305"/>
      <c r="AW76" s="1305"/>
      <c r="AX76" s="1305"/>
      <c r="AY76" s="1305"/>
      <c r="AZ76" s="1305"/>
      <c r="BA76" s="1305"/>
      <c r="BB76" s="1305"/>
      <c r="BC76" s="1305"/>
      <c r="BD76" s="1305"/>
      <c r="BE76" s="1305"/>
      <c r="BF76" s="1305"/>
      <c r="BG76" s="1305"/>
      <c r="BH76" s="1305"/>
      <c r="BI76" s="1305"/>
      <c r="BJ76" s="1305"/>
      <c r="BK76" s="1305"/>
      <c r="BL76" s="1305"/>
      <c r="BM76" s="1305"/>
      <c r="BN76" s="1305"/>
      <c r="BO76" s="1305"/>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x14ac:dyDescent="0.15">
      <c r="B77" s="1276"/>
      <c r="G77" s="1295"/>
      <c r="H77" s="1295"/>
      <c r="I77" s="1295"/>
      <c r="J77" s="1295"/>
      <c r="K77" s="1324"/>
      <c r="L77" s="1324"/>
      <c r="M77" s="1324"/>
      <c r="N77" s="1324"/>
      <c r="AN77" s="1301" t="s">
        <v>588</v>
      </c>
      <c r="AO77" s="1301"/>
      <c r="AP77" s="1301"/>
      <c r="AQ77" s="1301"/>
      <c r="AR77" s="1301"/>
      <c r="AS77" s="1301"/>
      <c r="AT77" s="1301"/>
      <c r="AU77" s="1301"/>
      <c r="AV77" s="1301"/>
      <c r="AW77" s="1301"/>
      <c r="AX77" s="1301"/>
      <c r="AY77" s="1301"/>
      <c r="AZ77" s="1301"/>
      <c r="BA77" s="1301"/>
      <c r="BB77" s="1305" t="s">
        <v>586</v>
      </c>
      <c r="BC77" s="1305"/>
      <c r="BD77" s="1305"/>
      <c r="BE77" s="1305"/>
      <c r="BF77" s="1305"/>
      <c r="BG77" s="1305"/>
      <c r="BH77" s="1305"/>
      <c r="BI77" s="1305"/>
      <c r="BJ77" s="1305"/>
      <c r="BK77" s="1305"/>
      <c r="BL77" s="1305"/>
      <c r="BM77" s="1305"/>
      <c r="BN77" s="1305"/>
      <c r="BO77" s="1305"/>
      <c r="BP77" s="1307">
        <v>33</v>
      </c>
      <c r="BQ77" s="1307"/>
      <c r="BR77" s="1307"/>
      <c r="BS77" s="1307"/>
      <c r="BT77" s="1307"/>
      <c r="BU77" s="1307"/>
      <c r="BV77" s="1307"/>
      <c r="BW77" s="1307"/>
      <c r="BX77" s="1307">
        <v>32.799999999999997</v>
      </c>
      <c r="BY77" s="1307"/>
      <c r="BZ77" s="1307"/>
      <c r="CA77" s="1307"/>
      <c r="CB77" s="1307"/>
      <c r="CC77" s="1307"/>
      <c r="CD77" s="1307"/>
      <c r="CE77" s="1307"/>
      <c r="CF77" s="1307">
        <v>54.6</v>
      </c>
      <c r="CG77" s="1307"/>
      <c r="CH77" s="1307"/>
      <c r="CI77" s="1307"/>
      <c r="CJ77" s="1307"/>
      <c r="CK77" s="1307"/>
      <c r="CL77" s="1307"/>
      <c r="CM77" s="1307"/>
      <c r="CN77" s="1307">
        <v>53.2</v>
      </c>
      <c r="CO77" s="1307"/>
      <c r="CP77" s="1307"/>
      <c r="CQ77" s="1307"/>
      <c r="CR77" s="1307"/>
      <c r="CS77" s="1307"/>
      <c r="CT77" s="1307"/>
      <c r="CU77" s="1307"/>
      <c r="CV77" s="1307">
        <v>47.9</v>
      </c>
      <c r="CW77" s="1307"/>
      <c r="CX77" s="1307"/>
      <c r="CY77" s="1307"/>
      <c r="CZ77" s="1307"/>
      <c r="DA77" s="1307"/>
      <c r="DB77" s="1307"/>
      <c r="DC77" s="1307"/>
    </row>
    <row r="78" spans="2:107" x14ac:dyDescent="0.15">
      <c r="B78" s="1276"/>
      <c r="G78" s="1295"/>
      <c r="H78" s="1295"/>
      <c r="I78" s="1295"/>
      <c r="J78" s="1295"/>
      <c r="K78" s="1324"/>
      <c r="L78" s="1324"/>
      <c r="M78" s="1324"/>
      <c r="N78" s="1324"/>
      <c r="AN78" s="1301"/>
      <c r="AO78" s="1301"/>
      <c r="AP78" s="1301"/>
      <c r="AQ78" s="1301"/>
      <c r="AR78" s="1301"/>
      <c r="AS78" s="1301"/>
      <c r="AT78" s="1301"/>
      <c r="AU78" s="1301"/>
      <c r="AV78" s="1301"/>
      <c r="AW78" s="1301"/>
      <c r="AX78" s="1301"/>
      <c r="AY78" s="1301"/>
      <c r="AZ78" s="1301"/>
      <c r="BA78" s="1301"/>
      <c r="BB78" s="1305"/>
      <c r="BC78" s="1305"/>
      <c r="BD78" s="1305"/>
      <c r="BE78" s="1305"/>
      <c r="BF78" s="1305"/>
      <c r="BG78" s="1305"/>
      <c r="BH78" s="1305"/>
      <c r="BI78" s="1305"/>
      <c r="BJ78" s="1305"/>
      <c r="BK78" s="1305"/>
      <c r="BL78" s="1305"/>
      <c r="BM78" s="1305"/>
      <c r="BN78" s="1305"/>
      <c r="BO78" s="1305"/>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x14ac:dyDescent="0.15">
      <c r="B79" s="1276"/>
      <c r="G79" s="1295"/>
      <c r="H79" s="1295"/>
      <c r="I79" s="1309"/>
      <c r="J79" s="1309"/>
      <c r="K79" s="1325"/>
      <c r="L79" s="1325"/>
      <c r="M79" s="1325"/>
      <c r="N79" s="1325"/>
      <c r="AN79" s="1301"/>
      <c r="AO79" s="1301"/>
      <c r="AP79" s="1301"/>
      <c r="AQ79" s="1301"/>
      <c r="AR79" s="1301"/>
      <c r="AS79" s="1301"/>
      <c r="AT79" s="1301"/>
      <c r="AU79" s="1301"/>
      <c r="AV79" s="1301"/>
      <c r="AW79" s="1301"/>
      <c r="AX79" s="1301"/>
      <c r="AY79" s="1301"/>
      <c r="AZ79" s="1301"/>
      <c r="BA79" s="1301"/>
      <c r="BB79" s="1305" t="s">
        <v>591</v>
      </c>
      <c r="BC79" s="1305"/>
      <c r="BD79" s="1305"/>
      <c r="BE79" s="1305"/>
      <c r="BF79" s="1305"/>
      <c r="BG79" s="1305"/>
      <c r="BH79" s="1305"/>
      <c r="BI79" s="1305"/>
      <c r="BJ79" s="1305"/>
      <c r="BK79" s="1305"/>
      <c r="BL79" s="1305"/>
      <c r="BM79" s="1305"/>
      <c r="BN79" s="1305"/>
      <c r="BO79" s="1305"/>
      <c r="BP79" s="1307">
        <v>8.5</v>
      </c>
      <c r="BQ79" s="1307"/>
      <c r="BR79" s="1307"/>
      <c r="BS79" s="1307"/>
      <c r="BT79" s="1307"/>
      <c r="BU79" s="1307"/>
      <c r="BV79" s="1307"/>
      <c r="BW79" s="1307"/>
      <c r="BX79" s="1307">
        <v>9.5</v>
      </c>
      <c r="BY79" s="1307"/>
      <c r="BZ79" s="1307"/>
      <c r="CA79" s="1307"/>
      <c r="CB79" s="1307"/>
      <c r="CC79" s="1307"/>
      <c r="CD79" s="1307"/>
      <c r="CE79" s="1307"/>
      <c r="CF79" s="1307">
        <v>10</v>
      </c>
      <c r="CG79" s="1307"/>
      <c r="CH79" s="1307"/>
      <c r="CI79" s="1307"/>
      <c r="CJ79" s="1307"/>
      <c r="CK79" s="1307"/>
      <c r="CL79" s="1307"/>
      <c r="CM79" s="1307"/>
      <c r="CN79" s="1307">
        <v>9.8000000000000007</v>
      </c>
      <c r="CO79" s="1307"/>
      <c r="CP79" s="1307"/>
      <c r="CQ79" s="1307"/>
      <c r="CR79" s="1307"/>
      <c r="CS79" s="1307"/>
      <c r="CT79" s="1307"/>
      <c r="CU79" s="1307"/>
      <c r="CV79" s="1307">
        <v>9.6</v>
      </c>
      <c r="CW79" s="1307"/>
      <c r="CX79" s="1307"/>
      <c r="CY79" s="1307"/>
      <c r="CZ79" s="1307"/>
      <c r="DA79" s="1307"/>
      <c r="DB79" s="1307"/>
      <c r="DC79" s="1307"/>
    </row>
    <row r="80" spans="2:107" x14ac:dyDescent="0.15">
      <c r="B80" s="1276"/>
      <c r="G80" s="1295"/>
      <c r="H80" s="1295"/>
      <c r="I80" s="1309"/>
      <c r="J80" s="1309"/>
      <c r="K80" s="1325"/>
      <c r="L80" s="1325"/>
      <c r="M80" s="1325"/>
      <c r="N80" s="1325"/>
      <c r="AN80" s="1301"/>
      <c r="AO80" s="1301"/>
      <c r="AP80" s="1301"/>
      <c r="AQ80" s="1301"/>
      <c r="AR80" s="1301"/>
      <c r="AS80" s="1301"/>
      <c r="AT80" s="1301"/>
      <c r="AU80" s="1301"/>
      <c r="AV80" s="1301"/>
      <c r="AW80" s="1301"/>
      <c r="AX80" s="1301"/>
      <c r="AY80" s="1301"/>
      <c r="AZ80" s="1301"/>
      <c r="BA80" s="1301"/>
      <c r="BB80" s="1305"/>
      <c r="BC80" s="1305"/>
      <c r="BD80" s="1305"/>
      <c r="BE80" s="1305"/>
      <c r="BF80" s="1305"/>
      <c r="BG80" s="1305"/>
      <c r="BH80" s="1305"/>
      <c r="BI80" s="1305"/>
      <c r="BJ80" s="1305"/>
      <c r="BK80" s="1305"/>
      <c r="BL80" s="1305"/>
      <c r="BM80" s="1305"/>
      <c r="BN80" s="1305"/>
      <c r="BO80" s="1305"/>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x14ac:dyDescent="0.15">
      <c r="B81" s="1276"/>
    </row>
    <row r="82" spans="2:109" ht="17.25" x14ac:dyDescent="0.15">
      <c r="B82" s="1276"/>
      <c r="K82" s="1326"/>
      <c r="L82" s="1326"/>
      <c r="M82" s="1326"/>
      <c r="N82" s="1326"/>
      <c r="AQ82" s="1326"/>
      <c r="AR82" s="1326"/>
      <c r="AS82" s="1326"/>
      <c r="AT82" s="1326"/>
      <c r="BC82" s="1326"/>
      <c r="BD82" s="1326"/>
      <c r="BE82" s="1326"/>
      <c r="BF82" s="1326"/>
      <c r="BO82" s="1326"/>
      <c r="BP82" s="1326"/>
      <c r="BQ82" s="1326"/>
      <c r="BR82" s="1326"/>
      <c r="CA82" s="1326"/>
      <c r="CB82" s="1326"/>
      <c r="CC82" s="1326"/>
      <c r="CD82" s="1326"/>
      <c r="CM82" s="1326"/>
      <c r="CN82" s="1326"/>
      <c r="CO82" s="1326"/>
      <c r="CP82" s="1326"/>
      <c r="CY82" s="1326"/>
      <c r="CZ82" s="1326"/>
      <c r="DA82" s="1326"/>
      <c r="DB82" s="1326"/>
      <c r="DC82" s="1326"/>
    </row>
    <row r="83" spans="2:109" x14ac:dyDescent="0.15">
      <c r="B83" s="1278"/>
      <c r="C83" s="1279"/>
      <c r="D83" s="1279"/>
      <c r="E83" s="1279"/>
      <c r="F83" s="1279"/>
      <c r="G83" s="1279"/>
      <c r="H83" s="1279"/>
      <c r="I83" s="1279"/>
      <c r="J83" s="1279"/>
      <c r="K83" s="1279"/>
      <c r="L83" s="1279"/>
      <c r="M83" s="1279"/>
      <c r="N83" s="1279"/>
      <c r="O83" s="1279"/>
      <c r="P83" s="1279"/>
      <c r="Q83" s="1279"/>
      <c r="R83" s="1279"/>
      <c r="S83" s="1279"/>
      <c r="T83" s="1279"/>
      <c r="U83" s="1279"/>
      <c r="V83" s="1279"/>
      <c r="W83" s="1279"/>
      <c r="X83" s="1279"/>
      <c r="Y83" s="1279"/>
      <c r="Z83" s="1279"/>
      <c r="AA83" s="1279"/>
      <c r="AB83" s="1279"/>
      <c r="AC83" s="1279"/>
      <c r="AD83" s="1279"/>
      <c r="AE83" s="1279"/>
      <c r="AF83" s="1279"/>
      <c r="AG83" s="1279"/>
      <c r="AH83" s="1279"/>
      <c r="AI83" s="1279"/>
      <c r="AJ83" s="1279"/>
      <c r="AK83" s="1279"/>
      <c r="AL83" s="1279"/>
      <c r="AM83" s="1279"/>
      <c r="AN83" s="1279"/>
      <c r="AO83" s="1279"/>
      <c r="AP83" s="1279"/>
      <c r="AQ83" s="1279"/>
      <c r="AR83" s="1279"/>
      <c r="AS83" s="1279"/>
      <c r="AT83" s="1279"/>
      <c r="AU83" s="1279"/>
      <c r="AV83" s="1279"/>
      <c r="AW83" s="1279"/>
      <c r="AX83" s="1279"/>
      <c r="AY83" s="1279"/>
      <c r="AZ83" s="1279"/>
      <c r="BA83" s="1279"/>
      <c r="BB83" s="1279"/>
      <c r="BC83" s="1279"/>
      <c r="BD83" s="1279"/>
      <c r="BE83" s="1279"/>
      <c r="BF83" s="1279"/>
      <c r="BG83" s="1279"/>
      <c r="BH83" s="1279"/>
      <c r="BI83" s="1279"/>
      <c r="BJ83" s="1279"/>
      <c r="BK83" s="1279"/>
      <c r="BL83" s="1279"/>
      <c r="BM83" s="1279"/>
      <c r="BN83" s="1279"/>
      <c r="BO83" s="1279"/>
      <c r="BP83" s="1279"/>
      <c r="BQ83" s="1279"/>
      <c r="BR83" s="1279"/>
      <c r="BS83" s="1279"/>
      <c r="BT83" s="1279"/>
      <c r="BU83" s="1279"/>
      <c r="BV83" s="1279"/>
      <c r="BW83" s="1279"/>
      <c r="BX83" s="1279"/>
      <c r="BY83" s="1279"/>
      <c r="BZ83" s="1279"/>
      <c r="CA83" s="1279"/>
      <c r="CB83" s="1279"/>
      <c r="CC83" s="1279"/>
      <c r="CD83" s="1279"/>
      <c r="CE83" s="1279"/>
      <c r="CF83" s="1279"/>
      <c r="CG83" s="1279"/>
      <c r="CH83" s="1279"/>
      <c r="CI83" s="1279"/>
      <c r="CJ83" s="1279"/>
      <c r="CK83" s="1279"/>
      <c r="CL83" s="1279"/>
      <c r="CM83" s="1279"/>
      <c r="CN83" s="1279"/>
      <c r="CO83" s="1279"/>
      <c r="CP83" s="1279"/>
      <c r="CQ83" s="1279"/>
      <c r="CR83" s="1279"/>
      <c r="CS83" s="1279"/>
      <c r="CT83" s="1279"/>
      <c r="CU83" s="1279"/>
      <c r="CV83" s="1279"/>
      <c r="CW83" s="1279"/>
      <c r="CX83" s="1279"/>
      <c r="CY83" s="1279"/>
      <c r="CZ83" s="1279"/>
      <c r="DA83" s="1279"/>
      <c r="DB83" s="1279"/>
      <c r="DC83" s="1279"/>
      <c r="DD83" s="1280"/>
    </row>
    <row r="84" spans="2:109" x14ac:dyDescent="0.15">
      <c r="DD84" s="1269"/>
      <c r="DE84" s="1269"/>
    </row>
    <row r="85" spans="2:109" x14ac:dyDescent="0.15">
      <c r="DD85" s="1269"/>
      <c r="DE85" s="1269"/>
    </row>
    <row r="86" spans="2:109" hidden="1" x14ac:dyDescent="0.15">
      <c r="DD86" s="1269"/>
      <c r="DE86" s="1269"/>
    </row>
    <row r="87" spans="2:109" hidden="1" x14ac:dyDescent="0.15">
      <c r="K87" s="1327"/>
      <c r="AQ87" s="1327"/>
      <c r="BC87" s="1327"/>
      <c r="BO87" s="1327"/>
      <c r="CA87" s="1327"/>
      <c r="CM87" s="1327"/>
      <c r="CY87" s="1327"/>
      <c r="DD87" s="1269"/>
      <c r="DE87" s="1269"/>
    </row>
    <row r="88" spans="2:109" hidden="1" x14ac:dyDescent="0.15">
      <c r="DD88" s="1269"/>
      <c r="DE88" s="1269"/>
    </row>
    <row r="89" spans="2:109" hidden="1" x14ac:dyDescent="0.15">
      <c r="DD89" s="1269"/>
      <c r="DE89" s="1269"/>
    </row>
    <row r="90" spans="2:109" hidden="1" x14ac:dyDescent="0.15">
      <c r="DD90" s="1269"/>
      <c r="DE90" s="1269"/>
    </row>
    <row r="91" spans="2:109" hidden="1" x14ac:dyDescent="0.15">
      <c r="DD91" s="1269"/>
      <c r="DE91" s="1269"/>
    </row>
    <row r="92" spans="2:109" ht="13.5" hidden="1" customHeight="1" x14ac:dyDescent="0.15">
      <c r="DD92" s="1269"/>
      <c r="DE92" s="1269"/>
    </row>
    <row r="93" spans="2:109" ht="13.5" hidden="1" customHeight="1" x14ac:dyDescent="0.15">
      <c r="DD93" s="1269"/>
      <c r="DE93" s="1269"/>
    </row>
    <row r="94" spans="2:109" ht="13.5" hidden="1" customHeight="1" x14ac:dyDescent="0.15">
      <c r="DD94" s="1269"/>
      <c r="DE94" s="1269"/>
    </row>
    <row r="95" spans="2:109" ht="13.5" hidden="1" customHeight="1" x14ac:dyDescent="0.15">
      <c r="DD95" s="1269"/>
      <c r="DE95" s="1269"/>
    </row>
    <row r="96" spans="2:109" ht="13.5" hidden="1" customHeight="1" x14ac:dyDescent="0.15">
      <c r="DD96" s="1269"/>
      <c r="DE96" s="1269"/>
    </row>
    <row r="97" spans="108:109" ht="13.5" hidden="1" customHeight="1" x14ac:dyDescent="0.15">
      <c r="DD97" s="1269"/>
      <c r="DE97" s="1269"/>
    </row>
    <row r="98" spans="108:109" ht="13.5" hidden="1" customHeight="1" x14ac:dyDescent="0.15">
      <c r="DD98" s="1269"/>
      <c r="DE98" s="1269"/>
    </row>
    <row r="99" spans="108:109" ht="13.5" hidden="1" customHeight="1" x14ac:dyDescent="0.15">
      <c r="DD99" s="1269"/>
      <c r="DE99" s="1269"/>
    </row>
    <row r="100" spans="108:109" ht="13.5" hidden="1" customHeight="1" x14ac:dyDescent="0.15">
      <c r="DD100" s="1269"/>
      <c r="DE100" s="1269"/>
    </row>
    <row r="101" spans="108:109" ht="13.5" hidden="1" customHeight="1" x14ac:dyDescent="0.15">
      <c r="DD101" s="1269"/>
      <c r="DE101" s="1269"/>
    </row>
    <row r="102" spans="108:109" ht="13.5" hidden="1" customHeight="1" x14ac:dyDescent="0.15">
      <c r="DD102" s="1269"/>
      <c r="DE102" s="1269"/>
    </row>
    <row r="103" spans="108:109" ht="13.5" hidden="1" customHeight="1" x14ac:dyDescent="0.15">
      <c r="DD103" s="1269"/>
      <c r="DE103" s="1269"/>
    </row>
    <row r="104" spans="108:109" ht="13.5" hidden="1" customHeight="1" x14ac:dyDescent="0.15">
      <c r="DD104" s="1269"/>
      <c r="DE104" s="1269"/>
    </row>
    <row r="105" spans="108:109" ht="13.5" hidden="1" customHeight="1" x14ac:dyDescent="0.15">
      <c r="DD105" s="1269"/>
      <c r="DE105" s="1269"/>
    </row>
    <row r="106" spans="108:109" ht="13.5" hidden="1" customHeight="1" x14ac:dyDescent="0.15">
      <c r="DD106" s="1269"/>
      <c r="DE106" s="1269"/>
    </row>
    <row r="107" spans="108:109" ht="13.5" hidden="1" customHeight="1" x14ac:dyDescent="0.15">
      <c r="DD107" s="1269"/>
      <c r="DE107" s="1269"/>
    </row>
    <row r="108" spans="108:109" ht="13.5" hidden="1" customHeight="1" x14ac:dyDescent="0.15">
      <c r="DD108" s="1269"/>
      <c r="DE108" s="1269"/>
    </row>
    <row r="109" spans="108:109" ht="13.5" hidden="1" customHeight="1" x14ac:dyDescent="0.15">
      <c r="DD109" s="1269"/>
      <c r="DE109" s="1269"/>
    </row>
    <row r="110" spans="108:109" ht="13.5" hidden="1" customHeight="1" x14ac:dyDescent="0.15">
      <c r="DD110" s="1269"/>
      <c r="DE110" s="1269"/>
    </row>
    <row r="111" spans="108:109" ht="13.5" hidden="1" customHeight="1" x14ac:dyDescent="0.15">
      <c r="DD111" s="1269"/>
      <c r="DE111" s="1269"/>
    </row>
    <row r="112" spans="108:109" ht="13.5" hidden="1" customHeight="1" x14ac:dyDescent="0.15">
      <c r="DD112" s="1269"/>
      <c r="DE112" s="1269"/>
    </row>
    <row r="113" spans="108:109" ht="13.5" hidden="1" customHeight="1" x14ac:dyDescent="0.15">
      <c r="DD113" s="1269"/>
      <c r="DE113" s="1269"/>
    </row>
    <row r="114" spans="108:109" ht="13.5" hidden="1" customHeight="1" x14ac:dyDescent="0.15">
      <c r="DD114" s="1269"/>
      <c r="DE114" s="1269"/>
    </row>
    <row r="115" spans="108:109" ht="13.5" hidden="1" customHeight="1" x14ac:dyDescent="0.15">
      <c r="DD115" s="1269"/>
      <c r="DE115" s="1269"/>
    </row>
    <row r="116" spans="108:109" ht="13.5" hidden="1" customHeight="1" x14ac:dyDescent="0.15">
      <c r="DD116" s="1269"/>
      <c r="DE116" s="1269"/>
    </row>
    <row r="117" spans="108:109" ht="13.5" hidden="1" customHeight="1" x14ac:dyDescent="0.15">
      <c r="DD117" s="1269"/>
      <c r="DE117" s="1269"/>
    </row>
    <row r="118" spans="108:109" ht="13.5" hidden="1" customHeight="1" x14ac:dyDescent="0.15">
      <c r="DD118" s="1269"/>
      <c r="DE118" s="1269"/>
    </row>
    <row r="119" spans="108:109" ht="13.5" hidden="1" customHeight="1" x14ac:dyDescent="0.15">
      <c r="DD119" s="1269"/>
      <c r="DE119" s="1269"/>
    </row>
    <row r="120" spans="108:109" ht="13.5" hidden="1" customHeight="1" x14ac:dyDescent="0.15">
      <c r="DD120" s="1269"/>
      <c r="DE120" s="1269"/>
    </row>
    <row r="121" spans="108:109" ht="13.5" hidden="1" customHeight="1" x14ac:dyDescent="0.15">
      <c r="DD121" s="1269"/>
      <c r="DE121" s="1269"/>
    </row>
    <row r="122" spans="108:109" ht="13.5" hidden="1" customHeight="1" x14ac:dyDescent="0.15">
      <c r="DD122" s="1269"/>
      <c r="DE122" s="1269"/>
    </row>
    <row r="123" spans="108:109" ht="13.5" hidden="1" customHeight="1" x14ac:dyDescent="0.15">
      <c r="DD123" s="1269"/>
      <c r="DE123" s="1269"/>
    </row>
    <row r="124" spans="108:109" ht="13.5" hidden="1" customHeight="1" x14ac:dyDescent="0.15">
      <c r="DD124" s="1269"/>
      <c r="DE124" s="1269"/>
    </row>
    <row r="125" spans="108:109" ht="13.5" hidden="1" customHeight="1" x14ac:dyDescent="0.15">
      <c r="DD125" s="1269"/>
      <c r="DE125" s="1269"/>
    </row>
    <row r="126" spans="108:109" ht="13.5" hidden="1" customHeight="1" x14ac:dyDescent="0.15">
      <c r="DD126" s="1269"/>
      <c r="DE126" s="1269"/>
    </row>
    <row r="127" spans="108:109" ht="13.5" hidden="1" customHeight="1" x14ac:dyDescent="0.15">
      <c r="DD127" s="1269"/>
      <c r="DE127" s="1269"/>
    </row>
    <row r="128" spans="108:109" ht="13.5" hidden="1" customHeight="1" x14ac:dyDescent="0.15">
      <c r="DD128" s="1269"/>
      <c r="DE128" s="1269"/>
    </row>
    <row r="129" spans="108:109" ht="13.5" hidden="1" customHeight="1" x14ac:dyDescent="0.15">
      <c r="DD129" s="1269"/>
      <c r="DE129" s="1269"/>
    </row>
    <row r="130" spans="108:109" ht="13.5" hidden="1" customHeight="1" x14ac:dyDescent="0.15">
      <c r="DD130" s="1269"/>
      <c r="DE130" s="1269"/>
    </row>
    <row r="131" spans="108:109" ht="13.5" hidden="1" customHeight="1" x14ac:dyDescent="0.15">
      <c r="DD131" s="1269"/>
      <c r="DE131" s="1269"/>
    </row>
    <row r="132" spans="108:109" ht="13.5" hidden="1" customHeight="1" x14ac:dyDescent="0.15">
      <c r="DD132" s="1269"/>
      <c r="DE132" s="1269"/>
    </row>
    <row r="133" spans="108:109" ht="13.5" hidden="1" customHeight="1" x14ac:dyDescent="0.15">
      <c r="DD133" s="1269"/>
      <c r="DE133" s="1269"/>
    </row>
    <row r="134" spans="108:109" ht="13.5" hidden="1" customHeight="1" x14ac:dyDescent="0.15">
      <c r="DD134" s="1269"/>
      <c r="DE134" s="1269"/>
    </row>
    <row r="135" spans="108:109" ht="13.5" hidden="1" customHeight="1" x14ac:dyDescent="0.15">
      <c r="DD135" s="1269"/>
      <c r="DE135" s="1269"/>
    </row>
    <row r="136" spans="108:109" ht="13.5" hidden="1" customHeight="1" x14ac:dyDescent="0.15">
      <c r="DD136" s="1269"/>
      <c r="DE136" s="1269"/>
    </row>
    <row r="137" spans="108:109" ht="13.5" hidden="1" customHeight="1" x14ac:dyDescent="0.15">
      <c r="DD137" s="1269"/>
      <c r="DE137" s="1269"/>
    </row>
    <row r="138" spans="108:109" ht="13.5" hidden="1" customHeight="1" x14ac:dyDescent="0.15">
      <c r="DD138" s="1269"/>
      <c r="DE138" s="1269"/>
    </row>
    <row r="139" spans="108:109" ht="13.5" hidden="1" customHeight="1" x14ac:dyDescent="0.15">
      <c r="DD139" s="1269"/>
      <c r="DE139" s="1269"/>
    </row>
    <row r="140" spans="108:109" ht="13.5" hidden="1" customHeight="1" x14ac:dyDescent="0.15">
      <c r="DD140" s="1269"/>
      <c r="DE140" s="1269"/>
    </row>
    <row r="141" spans="108:109" ht="13.5" hidden="1" customHeight="1" x14ac:dyDescent="0.15">
      <c r="DD141" s="1269"/>
      <c r="DE141" s="1269"/>
    </row>
    <row r="142" spans="108:109" ht="13.5" hidden="1" customHeight="1" x14ac:dyDescent="0.15">
      <c r="DD142" s="1269"/>
      <c r="DE142" s="1269"/>
    </row>
    <row r="143" spans="108:109" ht="13.5" hidden="1" customHeight="1" x14ac:dyDescent="0.15">
      <c r="DD143" s="1269"/>
      <c r="DE143" s="1269"/>
    </row>
    <row r="144" spans="108:109" ht="13.5" hidden="1" customHeight="1" x14ac:dyDescent="0.15">
      <c r="DD144" s="1269"/>
      <c r="DE144" s="1269"/>
    </row>
    <row r="145" spans="108:109" ht="13.5" hidden="1" customHeight="1" x14ac:dyDescent="0.15">
      <c r="DD145" s="1269"/>
      <c r="DE145" s="1269"/>
    </row>
    <row r="146" spans="108:109" ht="13.5" hidden="1" customHeight="1" x14ac:dyDescent="0.15">
      <c r="DD146" s="1269"/>
      <c r="DE146" s="1269"/>
    </row>
    <row r="147" spans="108:109" ht="13.5" hidden="1" customHeight="1" x14ac:dyDescent="0.15">
      <c r="DD147" s="1269"/>
      <c r="DE147" s="1269"/>
    </row>
    <row r="148" spans="108:109" ht="13.5" hidden="1" customHeight="1" x14ac:dyDescent="0.15">
      <c r="DD148" s="1269"/>
      <c r="DE148" s="1269"/>
    </row>
    <row r="149" spans="108:109" ht="13.5" hidden="1" customHeight="1" x14ac:dyDescent="0.15">
      <c r="DD149" s="1269"/>
      <c r="DE149" s="1269"/>
    </row>
    <row r="150" spans="108:109" ht="13.5" hidden="1" customHeight="1" x14ac:dyDescent="0.15">
      <c r="DD150" s="1269"/>
      <c r="DE150" s="1269"/>
    </row>
    <row r="151" spans="108:109" ht="13.5" hidden="1" customHeight="1" x14ac:dyDescent="0.15">
      <c r="DD151" s="1269"/>
      <c r="DE151" s="1269"/>
    </row>
    <row r="152" spans="108:109" ht="13.5" hidden="1" customHeight="1" x14ac:dyDescent="0.15">
      <c r="DD152" s="1269"/>
      <c r="DE152" s="1269"/>
    </row>
    <row r="153" spans="108:109" ht="13.5" hidden="1" customHeight="1" x14ac:dyDescent="0.15">
      <c r="DD153" s="1269"/>
      <c r="DE153" s="1269"/>
    </row>
    <row r="154" spans="108:109" ht="13.5" hidden="1" customHeight="1" x14ac:dyDescent="0.15">
      <c r="DD154" s="1269"/>
      <c r="DE154" s="1269"/>
    </row>
    <row r="155" spans="108:109" ht="13.5" hidden="1" customHeight="1" x14ac:dyDescent="0.15">
      <c r="DD155" s="1269"/>
      <c r="DE155" s="1269"/>
    </row>
    <row r="156" spans="108:109" ht="13.5" hidden="1" customHeight="1" x14ac:dyDescent="0.15">
      <c r="DD156" s="1269"/>
      <c r="DE156" s="1269"/>
    </row>
    <row r="157" spans="108:109" ht="13.5" hidden="1" customHeight="1" x14ac:dyDescent="0.15">
      <c r="DD157" s="1269"/>
      <c r="DE157" s="1269"/>
    </row>
    <row r="158" spans="108:109" ht="13.5" hidden="1" customHeight="1" x14ac:dyDescent="0.15">
      <c r="DD158" s="1269"/>
      <c r="DE158" s="1269"/>
    </row>
    <row r="159" spans="108:109" ht="13.5" hidden="1" customHeight="1" x14ac:dyDescent="0.15">
      <c r="DD159" s="1269"/>
      <c r="DE159" s="1269"/>
    </row>
    <row r="160" spans="108:109" ht="13.5" hidden="1" customHeight="1" x14ac:dyDescent="0.15">
      <c r="DD160" s="1269"/>
      <c r="DE160" s="1269"/>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DJAAnQmA1uWAgmevzqzSdeHU7O5BiwtEp4Kd7OPi3PDeaa1NlPgVaCQU1ZlZb3edXHsft0PZQsPF+FEzHsCbEA==" saltValue="7KkuASRxxDYg/IxXK05lL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68FDA-EDFD-41A8-830E-FE18F073E627}">
  <sheetPr>
    <pageSetUpPr fitToPage="1"/>
  </sheetPr>
  <dimension ref="A1:DR135"/>
  <sheetViews>
    <sheetView showGridLines="0" topLeftCell="A100" zoomScale="70" zoomScaleNormal="70" zoomScaleSheetLayoutView="70" workbookViewId="0">
      <selection activeCell="AF111" sqref="AF111:AF112"/>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485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Hnq892zLoyIn8FEAo59y/QAtSPQmnD8OVJMlbT8pjfzhZo0A03RkM0O3RYcI/lMli+thtG4VkOf13nN4Q2VkrA==" saltValue="7wM3HyzQeUpklXYJbDAq7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2501A9-EF81-4A0D-88F2-FBC4B81CB5CD}">
  <sheetPr>
    <pageSetUpPr fitToPage="1"/>
  </sheetPr>
  <dimension ref="A1:DR135"/>
  <sheetViews>
    <sheetView showGridLines="0" topLeftCell="A97" zoomScale="70" zoomScaleNormal="70" zoomScaleSheetLayoutView="55" workbookViewId="0">
      <selection activeCell="AE112" sqref="AE112"/>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485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y0iRqs7hNs4ZgTLVfcswotj8rn9ASWJQS1CF1RVQfCtHaevdcoQtgLlyTd+SuQRdo2P7A3cblY0Zv1VFNmSA0w==" saltValue="ExPEjF6VqRv9/jAAQ69se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536</v>
      </c>
      <c r="G2" s="156"/>
      <c r="H2" s="157"/>
    </row>
    <row r="3" spans="1:8" x14ac:dyDescent="0.15">
      <c r="A3" s="153" t="s">
        <v>529</v>
      </c>
      <c r="B3" s="158"/>
      <c r="C3" s="159"/>
      <c r="D3" s="160">
        <v>93224</v>
      </c>
      <c r="E3" s="161"/>
      <c r="F3" s="162">
        <v>65988</v>
      </c>
      <c r="G3" s="163"/>
      <c r="H3" s="164"/>
    </row>
    <row r="4" spans="1:8" x14ac:dyDescent="0.15">
      <c r="A4" s="165"/>
      <c r="B4" s="166"/>
      <c r="C4" s="167"/>
      <c r="D4" s="168">
        <v>52732</v>
      </c>
      <c r="E4" s="169"/>
      <c r="F4" s="170">
        <v>36473</v>
      </c>
      <c r="G4" s="171"/>
      <c r="H4" s="172"/>
    </row>
    <row r="5" spans="1:8" x14ac:dyDescent="0.15">
      <c r="A5" s="153" t="s">
        <v>531</v>
      </c>
      <c r="B5" s="158"/>
      <c r="C5" s="159"/>
      <c r="D5" s="160">
        <v>85798</v>
      </c>
      <c r="E5" s="161"/>
      <c r="F5" s="162">
        <v>87974</v>
      </c>
      <c r="G5" s="163"/>
      <c r="H5" s="164"/>
    </row>
    <row r="6" spans="1:8" x14ac:dyDescent="0.15">
      <c r="A6" s="165"/>
      <c r="B6" s="166"/>
      <c r="C6" s="167"/>
      <c r="D6" s="168">
        <v>61486</v>
      </c>
      <c r="E6" s="169"/>
      <c r="F6" s="170">
        <v>48183</v>
      </c>
      <c r="G6" s="171"/>
      <c r="H6" s="172"/>
    </row>
    <row r="7" spans="1:8" x14ac:dyDescent="0.15">
      <c r="A7" s="153" t="s">
        <v>532</v>
      </c>
      <c r="B7" s="158"/>
      <c r="C7" s="159"/>
      <c r="D7" s="160">
        <v>80329</v>
      </c>
      <c r="E7" s="161"/>
      <c r="F7" s="162">
        <v>83280</v>
      </c>
      <c r="G7" s="163"/>
      <c r="H7" s="164"/>
    </row>
    <row r="8" spans="1:8" x14ac:dyDescent="0.15">
      <c r="A8" s="165"/>
      <c r="B8" s="166"/>
      <c r="C8" s="167"/>
      <c r="D8" s="168">
        <v>61751</v>
      </c>
      <c r="E8" s="169"/>
      <c r="F8" s="170">
        <v>43123</v>
      </c>
      <c r="G8" s="171"/>
      <c r="H8" s="172"/>
    </row>
    <row r="9" spans="1:8" x14ac:dyDescent="0.15">
      <c r="A9" s="153" t="s">
        <v>533</v>
      </c>
      <c r="B9" s="158"/>
      <c r="C9" s="159"/>
      <c r="D9" s="160">
        <v>111640</v>
      </c>
      <c r="E9" s="161"/>
      <c r="F9" s="162">
        <v>88968</v>
      </c>
      <c r="G9" s="163"/>
      <c r="H9" s="164"/>
    </row>
    <row r="10" spans="1:8" x14ac:dyDescent="0.15">
      <c r="A10" s="165"/>
      <c r="B10" s="166"/>
      <c r="C10" s="167"/>
      <c r="D10" s="168">
        <v>77518</v>
      </c>
      <c r="E10" s="169"/>
      <c r="F10" s="170">
        <v>45482</v>
      </c>
      <c r="G10" s="171"/>
      <c r="H10" s="172"/>
    </row>
    <row r="11" spans="1:8" x14ac:dyDescent="0.15">
      <c r="A11" s="153" t="s">
        <v>534</v>
      </c>
      <c r="B11" s="158"/>
      <c r="C11" s="159"/>
      <c r="D11" s="160">
        <v>96742</v>
      </c>
      <c r="E11" s="161"/>
      <c r="F11" s="162">
        <v>85173</v>
      </c>
      <c r="G11" s="163"/>
      <c r="H11" s="164"/>
    </row>
    <row r="12" spans="1:8" x14ac:dyDescent="0.15">
      <c r="A12" s="165"/>
      <c r="B12" s="166"/>
      <c r="C12" s="173"/>
      <c r="D12" s="168">
        <v>71239</v>
      </c>
      <c r="E12" s="169"/>
      <c r="F12" s="170">
        <v>43913</v>
      </c>
      <c r="G12" s="171"/>
      <c r="H12" s="172"/>
    </row>
    <row r="13" spans="1:8" x14ac:dyDescent="0.15">
      <c r="A13" s="153"/>
      <c r="B13" s="158"/>
      <c r="C13" s="174"/>
      <c r="D13" s="175">
        <v>93547</v>
      </c>
      <c r="E13" s="176"/>
      <c r="F13" s="177">
        <v>82277</v>
      </c>
      <c r="G13" s="178"/>
      <c r="H13" s="164"/>
    </row>
    <row r="14" spans="1:8" x14ac:dyDescent="0.15">
      <c r="A14" s="165"/>
      <c r="B14" s="166"/>
      <c r="C14" s="167"/>
      <c r="D14" s="168">
        <v>64945</v>
      </c>
      <c r="E14" s="169"/>
      <c r="F14" s="170">
        <v>43435</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9.49</v>
      </c>
      <c r="C19" s="179">
        <f>ROUND(VALUE(SUBSTITUTE(実質収支比率等に係る経年分析!G$48,"▲","-")),2)</f>
        <v>10.24</v>
      </c>
      <c r="D19" s="179">
        <f>ROUND(VALUE(SUBSTITUTE(実質収支比率等に係る経年分析!H$48,"▲","-")),2)</f>
        <v>10</v>
      </c>
      <c r="E19" s="179">
        <f>ROUND(VALUE(SUBSTITUTE(実質収支比率等に係る経年分析!I$48,"▲","-")),2)</f>
        <v>8.86</v>
      </c>
      <c r="F19" s="179">
        <f>ROUND(VALUE(SUBSTITUTE(実質収支比率等に係る経年分析!J$48,"▲","-")),2)</f>
        <v>9.23</v>
      </c>
    </row>
    <row r="20" spans="1:11" x14ac:dyDescent="0.15">
      <c r="A20" s="179" t="s">
        <v>55</v>
      </c>
      <c r="B20" s="179">
        <f>ROUND(VALUE(SUBSTITUTE(実質収支比率等に係る経年分析!F$47,"▲","-")),2)</f>
        <v>22.69</v>
      </c>
      <c r="C20" s="179">
        <f>ROUND(VALUE(SUBSTITUTE(実質収支比率等に係る経年分析!G$47,"▲","-")),2)</f>
        <v>22.8</v>
      </c>
      <c r="D20" s="179">
        <f>ROUND(VALUE(SUBSTITUTE(実質収支比率等に係る経年分析!H$47,"▲","-")),2)</f>
        <v>23.4</v>
      </c>
      <c r="E20" s="179">
        <f>ROUND(VALUE(SUBSTITUTE(実質収支比率等に係る経年分析!I$47,"▲","-")),2)</f>
        <v>19.239999999999998</v>
      </c>
      <c r="F20" s="179">
        <f>ROUND(VALUE(SUBSTITUTE(実質収支比率等に係る経年分析!J$47,"▲","-")),2)</f>
        <v>19.739999999999998</v>
      </c>
    </row>
    <row r="21" spans="1:11" x14ac:dyDescent="0.15">
      <c r="A21" s="179" t="s">
        <v>56</v>
      </c>
      <c r="B21" s="179">
        <f>IF(ISNUMBER(VALUE(SUBSTITUTE(実質収支比率等に係る経年分析!F$49,"▲","-"))),ROUND(VALUE(SUBSTITUTE(実質収支比率等に係る経年分析!F$49,"▲","-")),2),NA())</f>
        <v>-3.59</v>
      </c>
      <c r="C21" s="179">
        <f>IF(ISNUMBER(VALUE(SUBSTITUTE(実質収支比率等に係る経年分析!G$49,"▲","-"))),ROUND(VALUE(SUBSTITUTE(実質収支比率等に係る経年分析!G$49,"▲","-")),2),NA())</f>
        <v>8.58</v>
      </c>
      <c r="D21" s="179">
        <f>IF(ISNUMBER(VALUE(SUBSTITUTE(実質収支比率等に係る経年分析!H$49,"▲","-"))),ROUND(VALUE(SUBSTITUTE(実質収支比率等に係る経年分析!H$49,"▲","-")),2),NA())</f>
        <v>13.82</v>
      </c>
      <c r="E21" s="179">
        <f>IF(ISNUMBER(VALUE(SUBSTITUTE(実質収支比率等に係る経年分析!I$49,"▲","-"))),ROUND(VALUE(SUBSTITUTE(実質収支比率等に係る経年分析!I$49,"▲","-")),2),NA())</f>
        <v>8.65</v>
      </c>
      <c r="F21" s="179">
        <f>IF(ISNUMBER(VALUE(SUBSTITUTE(実質収支比率等に係る経年分析!J$49,"▲","-"))),ROUND(VALUE(SUBSTITUTE(実質収支比率等に係る経年分析!J$49,"▲","-")),2),NA())</f>
        <v>13.93</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0.08</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e">
        <f>IF(連結実質赤字比率に係る赤字・黒字の構成分析!C$40="",NA(),連結実質赤字比率に係る赤字・黒字の構成分析!C$40)</f>
        <v>#N/A</v>
      </c>
      <c r="B30" s="180" t="e">
        <f>IF(ROUND(VALUE(SUBSTITUTE(連結実質赤字比率に係る赤字・黒字の構成分析!F$40,"▲", "-")), 2) &lt; 0, ABS(ROUND(VALUE(SUBSTITUTE(連結実質赤字比率に係る赤字・黒字の構成分析!F$40,"▲", "-")), 2)), NA())</f>
        <v>#VALUE!</v>
      </c>
      <c r="C30" s="180" t="e">
        <f>IF(ROUND(VALUE(SUBSTITUTE(連結実質赤字比率に係る赤字・黒字の構成分析!F$40,"▲", "-")), 2) &gt;= 0, ABS(ROUND(VALUE(SUBSTITUTE(連結実質赤字比率に係る赤字・黒字の構成分析!F$40,"▲", "-")), 2)), NA())</f>
        <v>#VALUE!</v>
      </c>
      <c r="D30" s="180" t="e">
        <f>IF(ROUND(VALUE(SUBSTITUTE(連結実質赤字比率に係る赤字・黒字の構成分析!G$40,"▲", "-")), 2) &lt; 0, ABS(ROUND(VALUE(SUBSTITUTE(連結実質赤字比率に係る赤字・黒字の構成分析!G$40,"▲", "-")), 2)), NA())</f>
        <v>#VALUE!</v>
      </c>
      <c r="E30" s="180" t="e">
        <f>IF(ROUND(VALUE(SUBSTITUTE(連結実質赤字比率に係る赤字・黒字の構成分析!G$40,"▲", "-")), 2) &gt;= 0, ABS(ROUND(VALUE(SUBSTITUTE(連結実質赤字比率に係る赤字・黒字の構成分析!G$40,"▲", "-")), 2)), NA())</f>
        <v>#VALUE!</v>
      </c>
      <c r="F30" s="180" t="e">
        <f>IF(ROUND(VALUE(SUBSTITUTE(連結実質赤字比率に係る赤字・黒字の構成分析!H$40,"▲", "-")), 2) &lt; 0, ABS(ROUND(VALUE(SUBSTITUTE(連結実質赤字比率に係る赤字・黒字の構成分析!H$40,"▲", "-")), 2)), NA())</f>
        <v>#VALUE!</v>
      </c>
      <c r="G30" s="180" t="e">
        <f>IF(ROUND(VALUE(SUBSTITUTE(連結実質赤字比率に係る赤字・黒字の構成分析!H$40,"▲", "-")), 2) &gt;= 0, ABS(ROUND(VALUE(SUBSTITUTE(連結実質赤字比率に係る赤字・黒字の構成分析!H$40,"▲", "-")), 2)), NA())</f>
        <v>#VALUE!</v>
      </c>
      <c r="H30" s="180" t="e">
        <f>IF(ROUND(VALUE(SUBSTITUTE(連結実質赤字比率に係る赤字・黒字の構成分析!I$40,"▲", "-")), 2) &lt; 0, ABS(ROUND(VALUE(SUBSTITUTE(連結実質赤字比率に係る赤字・黒字の構成分析!I$40,"▲", "-")), 2)), NA())</f>
        <v>#VALUE!</v>
      </c>
      <c r="I30" s="180" t="e">
        <f>IF(ROUND(VALUE(SUBSTITUTE(連結実質赤字比率に係る赤字・黒字の構成分析!I$40,"▲", "-")), 2) &gt;= 0, ABS(ROUND(VALUE(SUBSTITUTE(連結実質赤字比率に係る赤字・黒字の構成分析!I$40,"▲", "-")), 2)), NA())</f>
        <v>#VALUE!</v>
      </c>
      <c r="J30" s="180" t="e">
        <f>IF(ROUND(VALUE(SUBSTITUTE(連結実質赤字比率に係る赤字・黒字の構成分析!J$40,"▲", "-")), 2) &lt; 0, ABS(ROUND(VALUE(SUBSTITUTE(連結実質赤字比率に係る赤字・黒字の構成分析!J$40,"▲", "-")), 2)), NA())</f>
        <v>#VALUE!</v>
      </c>
      <c r="K30" s="180" t="e">
        <f>IF(ROUND(VALUE(SUBSTITUTE(連結実質赤字比率に係る赤字・黒字の構成分析!J$40,"▲", "-")), 2) &gt;= 0, ABS(ROUND(VALUE(SUBSTITUTE(連結実質赤字比率に係る赤字・黒字の構成分析!J$40,"▲", "-")), 2)), NA())</f>
        <v>#VALUE!</v>
      </c>
    </row>
    <row r="31" spans="1:11" x14ac:dyDescent="0.15">
      <c r="A31" s="180" t="e">
        <f>IF(連結実質赤字比率に係る赤字・黒字の構成分析!C$39="",NA(),連結実質赤字比率に係る赤字・黒字の構成分析!C$39)</f>
        <v>#N/A</v>
      </c>
      <c r="B31" s="180" t="e">
        <f>IF(ROUND(VALUE(SUBSTITUTE(連結実質赤字比率に係る赤字・黒字の構成分析!F$39,"▲", "-")), 2) &lt; 0, ABS(ROUND(VALUE(SUBSTITUTE(連結実質赤字比率に係る赤字・黒字の構成分析!F$39,"▲", "-")), 2)), NA())</f>
        <v>#VALUE!</v>
      </c>
      <c r="C31" s="180" t="e">
        <f>IF(ROUND(VALUE(SUBSTITUTE(連結実質赤字比率に係る赤字・黒字の構成分析!F$39,"▲", "-")), 2) &gt;= 0, ABS(ROUND(VALUE(SUBSTITUTE(連結実質赤字比率に係る赤字・黒字の構成分析!F$39,"▲", "-")), 2)), NA())</f>
        <v>#VALUE!</v>
      </c>
      <c r="D31" s="180" t="e">
        <f>IF(ROUND(VALUE(SUBSTITUTE(連結実質赤字比率に係る赤字・黒字の構成分析!G$39,"▲", "-")), 2) &lt; 0, ABS(ROUND(VALUE(SUBSTITUTE(連結実質赤字比率に係る赤字・黒字の構成分析!G$39,"▲", "-")), 2)), NA())</f>
        <v>#VALUE!</v>
      </c>
      <c r="E31" s="180" t="e">
        <f>IF(ROUND(VALUE(SUBSTITUTE(連結実質赤字比率に係る赤字・黒字の構成分析!G$39,"▲", "-")), 2) &gt;= 0, ABS(ROUND(VALUE(SUBSTITUTE(連結実質赤字比率に係る赤字・黒字の構成分析!G$39,"▲", "-")), 2)), NA())</f>
        <v>#VALUE!</v>
      </c>
      <c r="F31" s="180" t="e">
        <f>IF(ROUND(VALUE(SUBSTITUTE(連結実質赤字比率に係る赤字・黒字の構成分析!H$39,"▲", "-")), 2) &lt; 0, ABS(ROUND(VALUE(SUBSTITUTE(連結実質赤字比率に係る赤字・黒字の構成分析!H$39,"▲", "-")), 2)), NA())</f>
        <v>#VALUE!</v>
      </c>
      <c r="G31" s="180" t="e">
        <f>IF(ROUND(VALUE(SUBSTITUTE(連結実質赤字比率に係る赤字・黒字の構成分析!H$39,"▲", "-")), 2) &gt;= 0, ABS(ROUND(VALUE(SUBSTITUTE(連結実質赤字比率に係る赤字・黒字の構成分析!H$39,"▲", "-")), 2)), NA())</f>
        <v>#VALUE!</v>
      </c>
      <c r="H31" s="180" t="e">
        <f>IF(ROUND(VALUE(SUBSTITUTE(連結実質赤字比率に係る赤字・黒字の構成分析!I$39,"▲", "-")), 2) &lt; 0, ABS(ROUND(VALUE(SUBSTITUTE(連結実質赤字比率に係る赤字・黒字の構成分析!I$39,"▲", "-")), 2)), NA())</f>
        <v>#VALUE!</v>
      </c>
      <c r="I31" s="180" t="e">
        <f>IF(ROUND(VALUE(SUBSTITUTE(連結実質赤字比率に係る赤字・黒字の構成分析!I$39,"▲", "-")), 2) &gt;= 0, ABS(ROUND(VALUE(SUBSTITUTE(連結実質赤字比率に係る赤字・黒字の構成分析!I$39,"▲", "-")), 2)), NA())</f>
        <v>#VALUE!</v>
      </c>
      <c r="J31" s="180" t="e">
        <f>IF(ROUND(VALUE(SUBSTITUTE(連結実質赤字比率に係る赤字・黒字の構成分析!J$39,"▲", "-")), 2) &lt; 0, ABS(ROUND(VALUE(SUBSTITUTE(連結実質赤字比率に係る赤字・黒字の構成分析!J$39,"▲", "-")), 2)), NA())</f>
        <v>#VALUE!</v>
      </c>
      <c r="K31" s="180" t="e">
        <f>IF(ROUND(VALUE(SUBSTITUTE(連結実質赤字比率に係る赤字・黒字の構成分析!J$39,"▲", "-")), 2) &gt;= 0, ABS(ROUND(VALUE(SUBSTITUTE(連結実質赤字比率に係る赤字・黒字の構成分析!J$39,"▲", "-")), 2)), NA())</f>
        <v>#VALUE!</v>
      </c>
    </row>
    <row r="32" spans="1:11" x14ac:dyDescent="0.15">
      <c r="A32" s="180" t="str">
        <f>IF(連結実質赤字比率に係る赤字・黒字の構成分析!C$38="",NA(),連結実質赤字比率に係る赤字・黒字の構成分析!C$38)</f>
        <v>下水道事業特別会計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v>
      </c>
    </row>
    <row r="33" spans="1:16" x14ac:dyDescent="0.15">
      <c r="A33" s="180" t="str">
        <f>IF(連結実質赤字比率に係る赤字・黒字の構成分析!C$37="",NA(),連結実質赤字比率に係る赤字・黒字の構成分析!C$37)</f>
        <v>後期高齢者医療特別会計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0.01</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0.01</v>
      </c>
    </row>
    <row r="34" spans="1:16" x14ac:dyDescent="0.15">
      <c r="A34" s="180" t="str">
        <f>IF(連結実質赤字比率に係る赤字・黒字の構成分析!C$36="",NA(),連結実質赤字比率に係る赤字・黒字の構成分析!C$36)</f>
        <v>水道事業会計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1.98</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2.11</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2.14</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2.17</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3.15</v>
      </c>
    </row>
    <row r="35" spans="1:16" x14ac:dyDescent="0.15">
      <c r="A35" s="180" t="str">
        <f>IF(連結実質赤字比率に係る赤字・黒字の構成分析!C$35="",NA(),連結実質赤字比率に係る赤字・黒字の構成分析!C$35)</f>
        <v>国民健康保険事業特別会計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1.24</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0.84</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1.51</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3.15</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4.1900000000000004</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9.48</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10.24</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10</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8.86</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9.23</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3860</v>
      </c>
      <c r="E42" s="181"/>
      <c r="F42" s="181"/>
      <c r="G42" s="181">
        <f>'実質公債費比率（分子）の構造'!L$52</f>
        <v>3761</v>
      </c>
      <c r="H42" s="181"/>
      <c r="I42" s="181"/>
      <c r="J42" s="181">
        <f>'実質公債費比率（分子）の構造'!M$52</f>
        <v>3781</v>
      </c>
      <c r="K42" s="181"/>
      <c r="L42" s="181"/>
      <c r="M42" s="181">
        <f>'実質公債費比率（分子）の構造'!N$52</f>
        <v>3748</v>
      </c>
      <c r="N42" s="181"/>
      <c r="O42" s="181"/>
      <c r="P42" s="181">
        <f>'実質公債費比率（分子）の構造'!O$52</f>
        <v>3808</v>
      </c>
    </row>
    <row r="43" spans="1:16" x14ac:dyDescent="0.15">
      <c r="A43" s="181" t="s">
        <v>64</v>
      </c>
      <c r="B43" s="181">
        <f>'実質公債費比率（分子）の構造'!K$51</f>
        <v>0</v>
      </c>
      <c r="C43" s="181"/>
      <c r="D43" s="181"/>
      <c r="E43" s="181">
        <f>'実質公債費比率（分子）の構造'!L$51</f>
        <v>0</v>
      </c>
      <c r="F43" s="181"/>
      <c r="G43" s="181"/>
      <c r="H43" s="181">
        <f>'実質公債費比率（分子）の構造'!M$51</f>
        <v>0</v>
      </c>
      <c r="I43" s="181"/>
      <c r="J43" s="181"/>
      <c r="K43" s="181">
        <f>'実質公債費比率（分子）の構造'!N$51</f>
        <v>0</v>
      </c>
      <c r="L43" s="181"/>
      <c r="M43" s="181"/>
      <c r="N43" s="181">
        <f>'実質公債費比率（分子）の構造'!O$51</f>
        <v>0</v>
      </c>
      <c r="O43" s="181"/>
      <c r="P43" s="181"/>
    </row>
    <row r="44" spans="1:16" x14ac:dyDescent="0.15">
      <c r="A44" s="181" t="s">
        <v>65</v>
      </c>
      <c r="B44" s="181">
        <f>'実質公債費比率（分子）の構造'!K$50</f>
        <v>11</v>
      </c>
      <c r="C44" s="181"/>
      <c r="D44" s="181"/>
      <c r="E44" s="181">
        <f>'実質公債費比率（分子）の構造'!L$50</f>
        <v>14</v>
      </c>
      <c r="F44" s="181"/>
      <c r="G44" s="181"/>
      <c r="H44" s="181">
        <f>'実質公債費比率（分子）の構造'!M$50</f>
        <v>14</v>
      </c>
      <c r="I44" s="181"/>
      <c r="J44" s="181"/>
      <c r="K44" s="181">
        <f>'実質公債費比率（分子）の構造'!N$50</f>
        <v>12</v>
      </c>
      <c r="L44" s="181"/>
      <c r="M44" s="181"/>
      <c r="N44" s="181">
        <f>'実質公債費比率（分子）の構造'!O$50</f>
        <v>12</v>
      </c>
      <c r="O44" s="181"/>
      <c r="P44" s="181"/>
    </row>
    <row r="45" spans="1:16" x14ac:dyDescent="0.15">
      <c r="A45" s="181" t="s">
        <v>66</v>
      </c>
      <c r="B45" s="181">
        <f>'実質公債費比率（分子）の構造'!K$49</f>
        <v>166</v>
      </c>
      <c r="C45" s="181"/>
      <c r="D45" s="181"/>
      <c r="E45" s="181">
        <f>'実質公債費比率（分子）の構造'!L$49</f>
        <v>187</v>
      </c>
      <c r="F45" s="181"/>
      <c r="G45" s="181"/>
      <c r="H45" s="181">
        <f>'実質公債費比率（分子）の構造'!M$49</f>
        <v>137</v>
      </c>
      <c r="I45" s="181"/>
      <c r="J45" s="181"/>
      <c r="K45" s="181">
        <f>'実質公債費比率（分子）の構造'!N$49</f>
        <v>144</v>
      </c>
      <c r="L45" s="181"/>
      <c r="M45" s="181"/>
      <c r="N45" s="181">
        <f>'実質公債費比率（分子）の構造'!O$49</f>
        <v>165</v>
      </c>
      <c r="O45" s="181"/>
      <c r="P45" s="181"/>
    </row>
    <row r="46" spans="1:16" x14ac:dyDescent="0.15">
      <c r="A46" s="181" t="s">
        <v>67</v>
      </c>
      <c r="B46" s="181">
        <f>'実質公債費比率（分子）の構造'!K$48</f>
        <v>609</v>
      </c>
      <c r="C46" s="181"/>
      <c r="D46" s="181"/>
      <c r="E46" s="181">
        <f>'実質公債費比率（分子）の構造'!L$48</f>
        <v>600</v>
      </c>
      <c r="F46" s="181"/>
      <c r="G46" s="181"/>
      <c r="H46" s="181">
        <f>'実質公債費比率（分子）の構造'!M$48</f>
        <v>501</v>
      </c>
      <c r="I46" s="181"/>
      <c r="J46" s="181"/>
      <c r="K46" s="181">
        <f>'実質公債費比率（分子）の構造'!N$48</f>
        <v>483</v>
      </c>
      <c r="L46" s="181"/>
      <c r="M46" s="181"/>
      <c r="N46" s="181">
        <f>'実質公債費比率（分子）の構造'!O$48</f>
        <v>483</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4507</v>
      </c>
      <c r="C49" s="181"/>
      <c r="D49" s="181"/>
      <c r="E49" s="181">
        <f>'実質公債費比率（分子）の構造'!L$45</f>
        <v>4285</v>
      </c>
      <c r="F49" s="181"/>
      <c r="G49" s="181"/>
      <c r="H49" s="181">
        <f>'実質公債費比率（分子）の構造'!M$45</f>
        <v>3780</v>
      </c>
      <c r="I49" s="181"/>
      <c r="J49" s="181"/>
      <c r="K49" s="181">
        <f>'実質公債費比率（分子）の構造'!N$45</f>
        <v>3179</v>
      </c>
      <c r="L49" s="181"/>
      <c r="M49" s="181"/>
      <c r="N49" s="181">
        <f>'実質公債費比率（分子）の構造'!O$45</f>
        <v>2844</v>
      </c>
      <c r="O49" s="181"/>
      <c r="P49" s="181"/>
    </row>
    <row r="50" spans="1:16" x14ac:dyDescent="0.15">
      <c r="A50" s="181" t="s">
        <v>71</v>
      </c>
      <c r="B50" s="181" t="e">
        <f>NA()</f>
        <v>#N/A</v>
      </c>
      <c r="C50" s="181">
        <f>IF(ISNUMBER('実質公債費比率（分子）の構造'!K$53),'実質公債費比率（分子）の構造'!K$53,NA())</f>
        <v>1433</v>
      </c>
      <c r="D50" s="181" t="e">
        <f>NA()</f>
        <v>#N/A</v>
      </c>
      <c r="E50" s="181" t="e">
        <f>NA()</f>
        <v>#N/A</v>
      </c>
      <c r="F50" s="181">
        <f>IF(ISNUMBER('実質公債費比率（分子）の構造'!L$53),'実質公債費比率（分子）の構造'!L$53,NA())</f>
        <v>1325</v>
      </c>
      <c r="G50" s="181" t="e">
        <f>NA()</f>
        <v>#N/A</v>
      </c>
      <c r="H50" s="181" t="e">
        <f>NA()</f>
        <v>#N/A</v>
      </c>
      <c r="I50" s="181">
        <f>IF(ISNUMBER('実質公債費比率（分子）の構造'!M$53),'実質公債費比率（分子）の構造'!M$53,NA())</f>
        <v>651</v>
      </c>
      <c r="J50" s="181" t="e">
        <f>NA()</f>
        <v>#N/A</v>
      </c>
      <c r="K50" s="181" t="e">
        <f>NA()</f>
        <v>#N/A</v>
      </c>
      <c r="L50" s="181">
        <f>IF(ISNUMBER('実質公債費比率（分子）の構造'!N$53),'実質公債費比率（分子）の構造'!N$53,NA())</f>
        <v>70</v>
      </c>
      <c r="M50" s="181" t="e">
        <f>NA()</f>
        <v>#N/A</v>
      </c>
      <c r="N50" s="181" t="e">
        <f>NA()</f>
        <v>#N/A</v>
      </c>
      <c r="O50" s="181">
        <f>IF(ISNUMBER('実質公債費比率（分子）の構造'!O$53),'実質公債費比率（分子）の構造'!O$53,NA())</f>
        <v>-304</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30493</v>
      </c>
      <c r="E56" s="180"/>
      <c r="F56" s="180"/>
      <c r="G56" s="180">
        <f>'将来負担比率（分子）の構造'!J$52</f>
        <v>29961</v>
      </c>
      <c r="H56" s="180"/>
      <c r="I56" s="180"/>
      <c r="J56" s="180">
        <f>'将来負担比率（分子）の構造'!K$52</f>
        <v>29442</v>
      </c>
      <c r="K56" s="180"/>
      <c r="L56" s="180"/>
      <c r="M56" s="180">
        <f>'将来負担比率（分子）の構造'!L$52</f>
        <v>29925</v>
      </c>
      <c r="N56" s="180"/>
      <c r="O56" s="180"/>
      <c r="P56" s="180">
        <f>'将来負担比率（分子）の構造'!M$52</f>
        <v>29217</v>
      </c>
    </row>
    <row r="57" spans="1:16" x14ac:dyDescent="0.15">
      <c r="A57" s="180" t="s">
        <v>42</v>
      </c>
      <c r="B57" s="180"/>
      <c r="C57" s="180"/>
      <c r="D57" s="180">
        <f>'将来負担比率（分子）の構造'!I$51</f>
        <v>317</v>
      </c>
      <c r="E57" s="180"/>
      <c r="F57" s="180"/>
      <c r="G57" s="180">
        <f>'将来負担比率（分子）の構造'!J$51</f>
        <v>335</v>
      </c>
      <c r="H57" s="180"/>
      <c r="I57" s="180"/>
      <c r="J57" s="180">
        <f>'将来負担比率（分子）の構造'!K$51</f>
        <v>128</v>
      </c>
      <c r="K57" s="180"/>
      <c r="L57" s="180"/>
      <c r="M57" s="180">
        <f>'将来負担比率（分子）の構造'!L$51</f>
        <v>75</v>
      </c>
      <c r="N57" s="180"/>
      <c r="O57" s="180"/>
      <c r="P57" s="180">
        <f>'将来負担比率（分子）の構造'!M$51</f>
        <v>66</v>
      </c>
    </row>
    <row r="58" spans="1:16" x14ac:dyDescent="0.15">
      <c r="A58" s="180" t="s">
        <v>41</v>
      </c>
      <c r="B58" s="180"/>
      <c r="C58" s="180"/>
      <c r="D58" s="180">
        <f>'将来負担比率（分子）の構造'!I$50</f>
        <v>19486</v>
      </c>
      <c r="E58" s="180"/>
      <c r="F58" s="180"/>
      <c r="G58" s="180">
        <f>'将来負担比率（分子）の構造'!J$50</f>
        <v>19084</v>
      </c>
      <c r="H58" s="180"/>
      <c r="I58" s="180"/>
      <c r="J58" s="180">
        <f>'将来負担比率（分子）の構造'!K$50</f>
        <v>17362</v>
      </c>
      <c r="K58" s="180"/>
      <c r="L58" s="180"/>
      <c r="M58" s="180">
        <f>'将来負担比率（分子）の構造'!L$50</f>
        <v>16111</v>
      </c>
      <c r="N58" s="180"/>
      <c r="O58" s="180"/>
      <c r="P58" s="180">
        <f>'将来負担比率（分子）の構造'!M$50</f>
        <v>14911</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4524</v>
      </c>
      <c r="C62" s="180"/>
      <c r="D62" s="180"/>
      <c r="E62" s="180">
        <f>'将来負担比率（分子）の構造'!J$45</f>
        <v>4233</v>
      </c>
      <c r="F62" s="180"/>
      <c r="G62" s="180"/>
      <c r="H62" s="180">
        <f>'将来負担比率（分子）の構造'!K$45</f>
        <v>4138</v>
      </c>
      <c r="I62" s="180"/>
      <c r="J62" s="180"/>
      <c r="K62" s="180">
        <f>'将来負担比率（分子）の構造'!L$45</f>
        <v>4197</v>
      </c>
      <c r="L62" s="180"/>
      <c r="M62" s="180"/>
      <c r="N62" s="180">
        <f>'将来負担比率（分子）の構造'!M$45</f>
        <v>3874</v>
      </c>
      <c r="O62" s="180"/>
      <c r="P62" s="180"/>
    </row>
    <row r="63" spans="1:16" x14ac:dyDescent="0.15">
      <c r="A63" s="180" t="s">
        <v>34</v>
      </c>
      <c r="B63" s="180">
        <f>'将来負担比率（分子）の構造'!I$44</f>
        <v>586</v>
      </c>
      <c r="C63" s="180"/>
      <c r="D63" s="180"/>
      <c r="E63" s="180">
        <f>'将来負担比率（分子）の構造'!J$44</f>
        <v>479</v>
      </c>
      <c r="F63" s="180"/>
      <c r="G63" s="180"/>
      <c r="H63" s="180">
        <f>'将来負担比率（分子）の構造'!K$44</f>
        <v>255</v>
      </c>
      <c r="I63" s="180"/>
      <c r="J63" s="180"/>
      <c r="K63" s="180">
        <f>'将来負担比率（分子）の構造'!L$44</f>
        <v>290</v>
      </c>
      <c r="L63" s="180"/>
      <c r="M63" s="180"/>
      <c r="N63" s="180">
        <f>'将来負担比率（分子）の構造'!M$44</f>
        <v>233</v>
      </c>
      <c r="O63" s="180"/>
      <c r="P63" s="180"/>
    </row>
    <row r="64" spans="1:16" x14ac:dyDescent="0.15">
      <c r="A64" s="180" t="s">
        <v>33</v>
      </c>
      <c r="B64" s="180">
        <f>'将来負担比率（分子）の構造'!I$43</f>
        <v>7266</v>
      </c>
      <c r="C64" s="180"/>
      <c r="D64" s="180"/>
      <c r="E64" s="180">
        <f>'将来負担比率（分子）の構造'!J$43</f>
        <v>6885</v>
      </c>
      <c r="F64" s="180"/>
      <c r="G64" s="180"/>
      <c r="H64" s="180">
        <f>'将来負担比率（分子）の構造'!K$43</f>
        <v>6839</v>
      </c>
      <c r="I64" s="180"/>
      <c r="J64" s="180"/>
      <c r="K64" s="180">
        <f>'将来負担比率（分子）の構造'!L$43</f>
        <v>6645</v>
      </c>
      <c r="L64" s="180"/>
      <c r="M64" s="180"/>
      <c r="N64" s="180">
        <f>'将来負担比率（分子）の構造'!M$43</f>
        <v>4152</v>
      </c>
      <c r="O64" s="180"/>
      <c r="P64" s="180"/>
    </row>
    <row r="65" spans="1:16" x14ac:dyDescent="0.15">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31</v>
      </c>
      <c r="B66" s="180">
        <f>'将来負担比率（分子）の構造'!I$41</f>
        <v>26896</v>
      </c>
      <c r="C66" s="180"/>
      <c r="D66" s="180"/>
      <c r="E66" s="180">
        <f>'将来負担比率（分子）の構造'!J$41</f>
        <v>25288</v>
      </c>
      <c r="F66" s="180"/>
      <c r="G66" s="180"/>
      <c r="H66" s="180">
        <f>'将来負担比率（分子）の構造'!K$41</f>
        <v>22510</v>
      </c>
      <c r="I66" s="180"/>
      <c r="J66" s="180"/>
      <c r="K66" s="180">
        <f>'将来負担比率（分子）の構造'!L$41</f>
        <v>21324</v>
      </c>
      <c r="L66" s="180"/>
      <c r="M66" s="180"/>
      <c r="N66" s="180">
        <f>'将来負担比率（分子）の構造'!M$41</f>
        <v>19958</v>
      </c>
      <c r="O66" s="180"/>
      <c r="P66" s="180"/>
    </row>
    <row r="67" spans="1:16" x14ac:dyDescent="0.15">
      <c r="A67" s="180" t="s">
        <v>75</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4386</v>
      </c>
      <c r="C72" s="184">
        <f>基金残高に係る経年分析!G55</f>
        <v>3489</v>
      </c>
      <c r="D72" s="184">
        <f>基金残高に係る経年分析!H55</f>
        <v>3490</v>
      </c>
    </row>
    <row r="73" spans="1:16" x14ac:dyDescent="0.15">
      <c r="A73" s="183" t="s">
        <v>78</v>
      </c>
      <c r="B73" s="184">
        <f>基金残高に係る経年分析!F56</f>
        <v>9261</v>
      </c>
      <c r="C73" s="184">
        <f>基金残高に係る経年分析!G56</f>
        <v>8559</v>
      </c>
      <c r="D73" s="184">
        <f>基金残高に係る経年分析!H56</f>
        <v>7073</v>
      </c>
    </row>
    <row r="74" spans="1:16" x14ac:dyDescent="0.15">
      <c r="A74" s="183" t="s">
        <v>79</v>
      </c>
      <c r="B74" s="184">
        <f>基金残高に係る経年分析!F57</f>
        <v>6969</v>
      </c>
      <c r="C74" s="184">
        <f>基金残高に係る経年分析!G57</f>
        <v>7279</v>
      </c>
      <c r="D74" s="184">
        <f>基金残高に係る経年分析!H57</f>
        <v>7513</v>
      </c>
    </row>
  </sheetData>
  <sheetProtection algorithmName="SHA-512" hashValue="SXSIMGtq8WmqBFuzuWzwEun0ySWWetcI95ZWVadtMSMWXQkzbjSXCwcVRVdUaaW9E4+jtT6N8ffo245dljA58w==" saltValue="giUbOYPEUBlhdW9pBuuQxA=="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2020-03-04T07:59:17Z</cp:lastPrinted>
  <dcterms:created xsi:type="dcterms:W3CDTF">2020-02-10T06:06:48Z</dcterms:created>
  <dcterms:modified xsi:type="dcterms:W3CDTF">2020-09-01T23:18:00Z</dcterms:modified>
  <cp:category/>
</cp:coreProperties>
</file>